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65431" windowWidth="10665" windowHeight="8100" activeTab="0"/>
  </bookViews>
  <sheets>
    <sheet name="救急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<sst xmlns="http://schemas.openxmlformats.org/spreadsheetml/2006/main" count="213" uniqueCount="117">
  <si>
    <t>合計</t>
  </si>
  <si>
    <t>自損</t>
  </si>
  <si>
    <t>合     計</t>
  </si>
  <si>
    <t>１．救急出場件数状況</t>
  </si>
  <si>
    <t>月</t>
  </si>
  <si>
    <t>日</t>
  </si>
  <si>
    <t>１０月</t>
  </si>
  <si>
    <t>１１月</t>
  </si>
  <si>
    <t>１２月</t>
  </si>
  <si>
    <t>３．搬送人員状況</t>
  </si>
  <si>
    <t>６．傷病程度搬送人員状況</t>
  </si>
  <si>
    <t>７．年齢別搬送人員状況</t>
  </si>
  <si>
    <t>２．事故種別出場件数状況</t>
  </si>
  <si>
    <t>９.　年次別救急業務実施状況</t>
  </si>
  <si>
    <t>(65歳以上)</t>
  </si>
  <si>
    <t>(28日以内)</t>
  </si>
  <si>
    <t>(29日～６歳)</t>
  </si>
  <si>
    <t>(７歳～17歳)</t>
  </si>
  <si>
    <t>(18歳～64歳)</t>
  </si>
  <si>
    <t>４．曜日別月別救急出場件数状況</t>
  </si>
  <si>
    <t>５．曜日別月別搬送人員状況</t>
  </si>
  <si>
    <t>　　　事故種別
年齢区分</t>
  </si>
  <si>
    <t>（宇多津町再掲）</t>
  </si>
  <si>
    <t>人口に対する</t>
  </si>
  <si>
    <t>搬送人員の割合</t>
  </si>
  <si>
    <t>その他</t>
  </si>
  <si>
    <t>救急出場件数</t>
  </si>
  <si>
    <t>自然</t>
  </si>
  <si>
    <t>水難</t>
  </si>
  <si>
    <t>交通</t>
  </si>
  <si>
    <t>労災</t>
  </si>
  <si>
    <t>運動</t>
  </si>
  <si>
    <t>一般</t>
  </si>
  <si>
    <t>加害</t>
  </si>
  <si>
    <t>自損</t>
  </si>
  <si>
    <t>急病</t>
  </si>
  <si>
    <t>転院</t>
  </si>
  <si>
    <t>新生児</t>
  </si>
  <si>
    <t>乳幼児</t>
  </si>
  <si>
    <t>少年</t>
  </si>
  <si>
    <t>成人</t>
  </si>
  <si>
    <t>老人</t>
  </si>
  <si>
    <t>救　　　　急</t>
  </si>
  <si>
    <t>搬送人員</t>
  </si>
  <si>
    <t>火</t>
  </si>
  <si>
    <t>水</t>
  </si>
  <si>
    <t>木</t>
  </si>
  <si>
    <t>金</t>
  </si>
  <si>
    <t>土</t>
  </si>
  <si>
    <t>時 間 別 内 訳</t>
  </si>
  <si>
    <t>月　別</t>
  </si>
  <si>
    <t>曜 日　別</t>
  </si>
  <si>
    <t>２～４</t>
  </si>
  <si>
    <t>４～６</t>
  </si>
  <si>
    <t>６～８</t>
  </si>
  <si>
    <t>８～１０</t>
  </si>
  <si>
    <t>１０～１２</t>
  </si>
  <si>
    <t>１２～１４</t>
  </si>
  <si>
    <t>１４～１６</t>
  </si>
  <si>
    <t>１６～１８</t>
  </si>
  <si>
    <t>１８～２０</t>
  </si>
  <si>
    <t>２０～２２</t>
  </si>
  <si>
    <t>２２～２４</t>
  </si>
  <si>
    <t>６月</t>
  </si>
  <si>
    <t>年 次 別</t>
  </si>
  <si>
    <t>１日平均　　　出場件数</t>
  </si>
  <si>
    <t>人口（人）</t>
  </si>
  <si>
    <t>８．事故別年齢区分搬送人員状況</t>
  </si>
  <si>
    <t>１月</t>
  </si>
  <si>
    <t>２月</t>
  </si>
  <si>
    <t>３月</t>
  </si>
  <si>
    <t>４月</t>
  </si>
  <si>
    <t>５月</t>
  </si>
  <si>
    <t>７月</t>
  </si>
  <si>
    <t>８月</t>
  </si>
  <si>
    <t>９月</t>
  </si>
  <si>
    <t>火災</t>
  </si>
  <si>
    <t>計</t>
  </si>
  <si>
    <t>　　　　事故種別
　区　別</t>
  </si>
  <si>
    <t>　　　　事故種別
　区 別</t>
  </si>
  <si>
    <t>※人口は１月１日現在</t>
  </si>
  <si>
    <t>０～２</t>
  </si>
  <si>
    <t>軽症</t>
  </si>
  <si>
    <t>中等症</t>
  </si>
  <si>
    <t>重症</t>
  </si>
  <si>
    <t>死亡</t>
  </si>
  <si>
    <t>急　　　病　　</t>
  </si>
  <si>
    <t>転院搬送　　</t>
  </si>
  <si>
    <t>一般負傷　　</t>
  </si>
  <si>
    <t>交通事故　　</t>
  </si>
  <si>
    <t>労災災害　　　</t>
  </si>
  <si>
    <t>自損事故　　　</t>
  </si>
  <si>
    <t>運動競技　　　</t>
  </si>
  <si>
    <t>火　　災　　　　</t>
  </si>
  <si>
    <t>加　　害　　　　</t>
  </si>
  <si>
    <t>水　　難　　　　</t>
  </si>
  <si>
    <t>自然災害　　　</t>
  </si>
  <si>
    <t>医師搬送　　　</t>
  </si>
  <si>
    <t>その他  　　　　</t>
  </si>
  <si>
    <t>事故種別出場件数状況</t>
  </si>
  <si>
    <t>傷病程度搬送人員状況</t>
  </si>
  <si>
    <t>件　　数</t>
  </si>
  <si>
    <t>割　合</t>
  </si>
  <si>
    <t>年齢別搬送人員状況</t>
  </si>
  <si>
    <t>年　齢</t>
  </si>
  <si>
    <t>人　数</t>
  </si>
  <si>
    <t>平成２２年</t>
  </si>
  <si>
    <t>平成２３年</t>
  </si>
  <si>
    <t>平成２４年</t>
  </si>
  <si>
    <t>平成２５年</t>
  </si>
  <si>
    <t>平成２６年</t>
  </si>
  <si>
    <t xml:space="preserve">資機材搬         </t>
  </si>
  <si>
    <t>老人　　２，３５２人　</t>
  </si>
  <si>
    <t>成人　　１，１７３人　　</t>
  </si>
  <si>
    <t>少年　　　　１２７人　  　</t>
  </si>
  <si>
    <r>
      <t>乳幼児 　</t>
    </r>
    <r>
      <rPr>
        <sz val="11"/>
        <rFont val="ＭＳ Ｐゴシック"/>
        <family val="3"/>
      </rPr>
      <t>　１５２人　</t>
    </r>
  </si>
  <si>
    <r>
      <t>新生児　　　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３人</t>
    </r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</si>
</sst>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  <numFmt numFmtId="179" formatCode="0.0%"/>
    <numFmt numFmtId="180" formatCode="#,##0_ "/>
    <numFmt numFmtId="181" formatCode="0.0_ "/>
    <numFmt numFmtId="182" formatCode="##&quot;人&quot;"/>
    <numFmt numFmtId="183" formatCode="0_ "/>
    <numFmt numFmtId="184" formatCode="&quot;S&quot;##&quot;.&quot;"/>
    <numFmt numFmtId="185" formatCode="##&quot;.&quot;"/>
    <numFmt numFmtId="186" formatCode="&quot;H&quot;##&quot;.&quot;"/>
    <numFmt numFmtId="187" formatCode="##&quot;ℓ&quot;"/>
    <numFmt numFmtId="188" formatCode="##&quot;基&quot;"/>
    <numFmt numFmtId="189" formatCode="#,##0_);[Red]\(#,##0\)"/>
    <numFmt numFmtId="190" formatCode="##&quot;式&quot;"/>
    <numFmt numFmtId="191" formatCode="0_);[Red]\(0\)"/>
    <numFmt numFmtId="192" formatCode="#,##0.0_ "/>
    <numFmt numFmtId="193" formatCode="#,##0.00_ "/>
    <numFmt numFmtId="194" formatCode="#,##0_);\(#,##0\)"/>
    <numFmt numFmtId="195" formatCode="#,##0.0000_ "/>
    <numFmt numFmtId="196" formatCode="[&lt;=999]000;[&lt;=9999]000\-00;000\-0000"/>
    <numFmt numFmtId="197" formatCode="0;&quot;△ &quot;0"/>
    <numFmt numFmtId="198" formatCode="."/>
    <numFmt numFmtId="199" formatCode="&quot;ℓ&quot;"/>
    <numFmt numFmtId="200" formatCode="0&quot;ℓ&quot;"/>
    <numFmt numFmtId="201" formatCode="0,000&quot;ℓ&quot;"/>
    <numFmt numFmtId="202" formatCode="000&quot;ℓ&quot;"/>
    <numFmt numFmtId="203" formatCode="&quot;基&quot;"/>
    <numFmt numFmtId="204" formatCode="##&quot;千円&quot;"/>
    <numFmt numFmtId="205" formatCode="##&quot;戸&quot;"/>
    <numFmt numFmtId="206" formatCode="##&quot;丁&quot;"/>
    <numFmt numFmtId="207" formatCode="##&quot;着&quot;"/>
    <numFmt numFmtId="208" formatCode="##&quot;隻&quot;"/>
    <numFmt numFmtId="209" formatCode="##&quot;機&quot;"/>
    <numFmt numFmtId="210" formatCode="##&quot;台&quot;"/>
    <numFmt numFmtId="211" formatCode="##&quot;枚&quot;"/>
    <numFmt numFmtId="212" formatCode="##&quot;本&quot;"/>
    <numFmt numFmtId="213" formatCode="##&quot;玉&quot;"/>
    <numFmt numFmtId="214" formatCode="##&quot;m&quot;"/>
    <numFmt numFmtId="215" formatCode="##&quot;kg&quot;"/>
    <numFmt numFmtId="216" formatCode="#,##0;[Red]#,##0"/>
    <numFmt numFmtId="217" formatCode="0.0_);\(0.0\)"/>
    <numFmt numFmtId="218" formatCode="0.000_ "/>
    <numFmt numFmtId="219" formatCode="0.00000_);[Red]\(0.00000\)"/>
    <numFmt numFmtId="220" formatCode="0.000_);[Red]\(0.000\)"/>
    <numFmt numFmtId="221" formatCode="0.0_);[Red]\(0.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7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5"/>
      <color indexed="8"/>
      <name val="ＭＳ Ｐゴシック"/>
      <family val="3"/>
    </font>
    <font>
      <b/>
      <sz val="2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"/>
      <color indexed="8"/>
      <name val="ＭＳ Ｐゴシック"/>
      <family val="3"/>
    </font>
    <font>
      <sz val="2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40"/>
      <name val="ＭＳ Ｐゴシック"/>
      <family val="3"/>
    </font>
    <font>
      <b/>
      <sz val="14"/>
      <color indexed="40"/>
      <name val="Calibri"/>
      <family val="2"/>
    </font>
    <font>
      <b/>
      <sz val="18"/>
      <color indexed="57"/>
      <name val="ＭＳ Ｐゴシック"/>
      <family val="3"/>
    </font>
    <font>
      <b/>
      <sz val="14"/>
      <color indexed="57"/>
      <name val="ＭＳ Ｐゴシック"/>
      <family val="3"/>
    </font>
    <font>
      <b/>
      <sz val="14"/>
      <color indexed="57"/>
      <name val="Calibri"/>
      <family val="2"/>
    </font>
    <font>
      <b/>
      <sz val="16"/>
      <color indexed="51"/>
      <name val="ＭＳ Ｐゴシック"/>
      <family val="3"/>
    </font>
    <font>
      <b/>
      <sz val="14"/>
      <color indexed="51"/>
      <name val="ＭＳ Ｐゴシック"/>
      <family val="3"/>
    </font>
    <font>
      <b/>
      <sz val="14"/>
      <color indexed="51"/>
      <name val="Calibri"/>
      <family val="2"/>
    </font>
    <font>
      <b/>
      <sz val="16"/>
      <color indexed="20"/>
      <name val="ＭＳ Ｐゴシック"/>
      <family val="3"/>
    </font>
    <font>
      <b/>
      <sz val="14"/>
      <color indexed="20"/>
      <name val="ＭＳ Ｐゴシック"/>
      <family val="3"/>
    </font>
    <font>
      <b/>
      <sz val="14"/>
      <color indexed="2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2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distributed" textRotation="255"/>
    </xf>
    <xf numFmtId="0" fontId="1" fillId="0" borderId="10" xfId="0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vertical="center"/>
    </xf>
    <xf numFmtId="216" fontId="1" fillId="0" borderId="0" xfId="0" applyNumberFormat="1" applyFont="1" applyFill="1" applyBorder="1" applyAlignment="1">
      <alignment vertical="center"/>
    </xf>
    <xf numFmtId="217" fontId="1" fillId="0" borderId="0" xfId="0" applyNumberFormat="1" applyFont="1" applyFill="1" applyBorder="1" applyAlignment="1">
      <alignment horizontal="right" vertical="center"/>
    </xf>
    <xf numFmtId="194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7" fillId="0" borderId="11" xfId="0" applyNumberFormat="1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10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10" fontId="0" fillId="0" borderId="16" xfId="0" applyNumberFormat="1" applyBorder="1" applyAlignment="1">
      <alignment vertical="center"/>
    </xf>
    <xf numFmtId="180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79" fontId="0" fillId="0" borderId="13" xfId="0" applyNumberForma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80" fontId="6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180" fontId="6" fillId="0" borderId="18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189" fontId="1" fillId="0" borderId="13" xfId="0" applyNumberFormat="1" applyFont="1" applyFill="1" applyBorder="1" applyAlignment="1">
      <alignment vertical="center"/>
    </xf>
    <xf numFmtId="189" fontId="1" fillId="0" borderId="25" xfId="0" applyNumberFormat="1" applyFont="1" applyFill="1" applyBorder="1" applyAlignment="1">
      <alignment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189" fontId="1" fillId="0" borderId="17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distributed"/>
    </xf>
    <xf numFmtId="189" fontId="1" fillId="0" borderId="11" xfId="0" applyNumberFormat="1" applyFont="1" applyFill="1" applyBorder="1" applyAlignment="1">
      <alignment vertical="center"/>
    </xf>
    <xf numFmtId="189" fontId="1" fillId="0" borderId="28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94" fontId="1" fillId="0" borderId="29" xfId="0" applyNumberFormat="1" applyFont="1" applyFill="1" applyBorder="1" applyAlignment="1">
      <alignment horizontal="center" vertical="center"/>
    </xf>
    <xf numFmtId="194" fontId="1" fillId="0" borderId="30" xfId="0" applyNumberFormat="1" applyFont="1" applyFill="1" applyBorder="1" applyAlignment="1">
      <alignment horizontal="center" vertical="center"/>
    </xf>
    <xf numFmtId="194" fontId="1" fillId="0" borderId="31" xfId="0" applyNumberFormat="1" applyFont="1" applyFill="1" applyBorder="1" applyAlignment="1">
      <alignment horizontal="center" vertical="center"/>
    </xf>
    <xf numFmtId="10" fontId="1" fillId="0" borderId="29" xfId="0" applyNumberFormat="1" applyFont="1" applyFill="1" applyBorder="1" applyAlignment="1">
      <alignment horizontal="center" vertical="center"/>
    </xf>
    <xf numFmtId="10" fontId="1" fillId="0" borderId="30" xfId="0" applyNumberFormat="1" applyFont="1" applyFill="1" applyBorder="1" applyAlignment="1">
      <alignment horizontal="center" vertical="center"/>
    </xf>
    <xf numFmtId="10" fontId="1" fillId="0" borderId="31" xfId="0" applyNumberFormat="1" applyFont="1" applyFill="1" applyBorder="1" applyAlignment="1">
      <alignment horizontal="center" vertical="center"/>
    </xf>
    <xf numFmtId="10" fontId="1" fillId="0" borderId="32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10" fontId="1" fillId="0" borderId="33" xfId="0" applyNumberFormat="1" applyFont="1" applyFill="1" applyBorder="1" applyAlignment="1">
      <alignment horizontal="center" vertical="center"/>
    </xf>
    <xf numFmtId="194" fontId="1" fillId="0" borderId="32" xfId="0" applyNumberFormat="1" applyFont="1" applyFill="1" applyBorder="1" applyAlignment="1">
      <alignment horizontal="center" vertical="center"/>
    </xf>
    <xf numFmtId="194" fontId="1" fillId="0" borderId="15" xfId="0" applyNumberFormat="1" applyFont="1" applyFill="1" applyBorder="1" applyAlignment="1">
      <alignment horizontal="center" vertical="center"/>
    </xf>
    <xf numFmtId="194" fontId="1" fillId="0" borderId="33" xfId="0" applyNumberFormat="1" applyFont="1" applyFill="1" applyBorder="1" applyAlignment="1">
      <alignment horizontal="center" vertical="center"/>
    </xf>
    <xf numFmtId="216" fontId="1" fillId="0" borderId="29" xfId="0" applyNumberFormat="1" applyFont="1" applyFill="1" applyBorder="1" applyAlignment="1">
      <alignment vertical="center"/>
    </xf>
    <xf numFmtId="216" fontId="1" fillId="0" borderId="30" xfId="0" applyNumberFormat="1" applyFont="1" applyFill="1" applyBorder="1" applyAlignment="1">
      <alignment vertical="center"/>
    </xf>
    <xf numFmtId="216" fontId="1" fillId="0" borderId="31" xfId="0" applyNumberFormat="1" applyFont="1" applyFill="1" applyBorder="1" applyAlignment="1">
      <alignment vertical="center"/>
    </xf>
    <xf numFmtId="216" fontId="1" fillId="0" borderId="32" xfId="0" applyNumberFormat="1" applyFont="1" applyFill="1" applyBorder="1" applyAlignment="1">
      <alignment vertical="center"/>
    </xf>
    <xf numFmtId="216" fontId="1" fillId="0" borderId="15" xfId="0" applyNumberFormat="1" applyFont="1" applyFill="1" applyBorder="1" applyAlignment="1">
      <alignment vertical="center"/>
    </xf>
    <xf numFmtId="216" fontId="1" fillId="0" borderId="33" xfId="0" applyNumberFormat="1" applyFont="1" applyFill="1" applyBorder="1" applyAlignment="1">
      <alignment vertical="center"/>
    </xf>
    <xf numFmtId="217" fontId="1" fillId="0" borderId="29" xfId="0" applyNumberFormat="1" applyFont="1" applyFill="1" applyBorder="1" applyAlignment="1">
      <alignment horizontal="right" vertical="center"/>
    </xf>
    <xf numFmtId="217" fontId="1" fillId="0" borderId="30" xfId="0" applyNumberFormat="1" applyFont="1" applyFill="1" applyBorder="1" applyAlignment="1">
      <alignment horizontal="right" vertical="center"/>
    </xf>
    <xf numFmtId="217" fontId="1" fillId="0" borderId="31" xfId="0" applyNumberFormat="1" applyFont="1" applyFill="1" applyBorder="1" applyAlignment="1">
      <alignment horizontal="right" vertical="center"/>
    </xf>
    <xf numFmtId="217" fontId="1" fillId="0" borderId="32" xfId="0" applyNumberFormat="1" applyFont="1" applyFill="1" applyBorder="1" applyAlignment="1">
      <alignment horizontal="right" vertical="center"/>
    </xf>
    <xf numFmtId="217" fontId="1" fillId="0" borderId="15" xfId="0" applyNumberFormat="1" applyFont="1" applyFill="1" applyBorder="1" applyAlignment="1">
      <alignment horizontal="right" vertical="center"/>
    </xf>
    <xf numFmtId="217" fontId="1" fillId="0" borderId="33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3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37" xfId="0" applyNumberFormat="1" applyFont="1" applyFill="1" applyBorder="1" applyAlignment="1">
      <alignment horizontal="center" vertical="center" shrinkToFit="1"/>
    </xf>
    <xf numFmtId="49" fontId="1" fillId="0" borderId="38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/>
    </xf>
    <xf numFmtId="189" fontId="1" fillId="0" borderId="2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89" fontId="1" fillId="0" borderId="46" xfId="0" applyNumberFormat="1" applyFont="1" applyFill="1" applyBorder="1" applyAlignment="1">
      <alignment vertical="center"/>
    </xf>
    <xf numFmtId="189" fontId="1" fillId="0" borderId="30" xfId="0" applyNumberFormat="1" applyFont="1" applyFill="1" applyBorder="1" applyAlignment="1">
      <alignment horizontal="center" vertical="center"/>
    </xf>
    <xf numFmtId="189" fontId="1" fillId="0" borderId="47" xfId="0" applyNumberFormat="1" applyFont="1" applyFill="1" applyBorder="1" applyAlignment="1">
      <alignment horizontal="center" vertical="center"/>
    </xf>
    <xf numFmtId="189" fontId="1" fillId="0" borderId="15" xfId="0" applyNumberFormat="1" applyFont="1" applyFill="1" applyBorder="1" applyAlignment="1">
      <alignment horizontal="center" vertical="center"/>
    </xf>
    <xf numFmtId="189" fontId="1" fillId="0" borderId="48" xfId="0" applyNumberFormat="1" applyFont="1" applyFill="1" applyBorder="1" applyAlignment="1">
      <alignment horizontal="center" vertical="center"/>
    </xf>
    <xf numFmtId="189" fontId="1" fillId="0" borderId="29" xfId="0" applyNumberFormat="1" applyFont="1" applyFill="1" applyBorder="1" applyAlignment="1">
      <alignment horizontal="center" vertical="center"/>
    </xf>
    <xf numFmtId="189" fontId="1" fillId="0" borderId="49" xfId="0" applyNumberFormat="1" applyFont="1" applyFill="1" applyBorder="1" applyAlignment="1">
      <alignment horizontal="center" vertical="center"/>
    </xf>
    <xf numFmtId="189" fontId="1" fillId="0" borderId="44" xfId="0" applyNumberFormat="1" applyFont="1" applyFill="1" applyBorder="1" applyAlignment="1">
      <alignment horizontal="center" vertical="center"/>
    </xf>
    <xf numFmtId="189" fontId="1" fillId="0" borderId="50" xfId="0" applyNumberFormat="1" applyFont="1" applyFill="1" applyBorder="1" applyAlignment="1">
      <alignment horizontal="center" vertical="center"/>
    </xf>
    <xf numFmtId="180" fontId="1" fillId="0" borderId="25" xfId="0" applyNumberFormat="1" applyFont="1" applyFill="1" applyBorder="1" applyAlignment="1">
      <alignment vertical="center"/>
    </xf>
    <xf numFmtId="189" fontId="1" fillId="0" borderId="29" xfId="0" applyNumberFormat="1" applyFont="1" applyFill="1" applyBorder="1" applyAlignment="1">
      <alignment horizontal="right" vertical="center"/>
    </xf>
    <xf numFmtId="189" fontId="1" fillId="0" borderId="30" xfId="0" applyNumberFormat="1" applyFont="1" applyFill="1" applyBorder="1" applyAlignment="1">
      <alignment horizontal="right" vertical="center"/>
    </xf>
    <xf numFmtId="189" fontId="1" fillId="0" borderId="32" xfId="0" applyNumberFormat="1" applyFont="1" applyFill="1" applyBorder="1" applyAlignment="1">
      <alignment horizontal="right" vertical="center"/>
    </xf>
    <xf numFmtId="189" fontId="1" fillId="0" borderId="15" xfId="0" applyNumberFormat="1" applyFont="1" applyFill="1" applyBorder="1" applyAlignment="1">
      <alignment horizontal="right" vertical="center"/>
    </xf>
    <xf numFmtId="189" fontId="1" fillId="0" borderId="49" xfId="0" applyNumberFormat="1" applyFont="1" applyFill="1" applyBorder="1" applyAlignment="1">
      <alignment horizontal="right" vertical="center"/>
    </xf>
    <xf numFmtId="189" fontId="1" fillId="0" borderId="44" xfId="0" applyNumberFormat="1" applyFont="1" applyFill="1" applyBorder="1" applyAlignment="1">
      <alignment horizontal="right" vertical="center"/>
    </xf>
    <xf numFmtId="189" fontId="1" fillId="0" borderId="31" xfId="0" applyNumberFormat="1" applyFont="1" applyFill="1" applyBorder="1" applyAlignment="1">
      <alignment horizontal="right" vertical="center"/>
    </xf>
    <xf numFmtId="189" fontId="1" fillId="0" borderId="3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0" fontId="1" fillId="0" borderId="43" xfId="0" applyFont="1" applyFill="1" applyBorder="1" applyAlignment="1">
      <alignment horizontal="distributed" vertical="center"/>
    </xf>
    <xf numFmtId="0" fontId="1" fillId="0" borderId="44" xfId="0" applyFont="1" applyFill="1" applyBorder="1" applyAlignment="1">
      <alignment horizontal="distributed" vertical="center"/>
    </xf>
    <xf numFmtId="0" fontId="1" fillId="0" borderId="4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4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搬送人員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3267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死亡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　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61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　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宇多津町出場件数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出場件数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'[1]訂正・編集の際、横枠の幅だけはいじらないでください。'!$EC$193:$EC$203</c:f>
              <c:strCache>
                <c:ptCount val="11"/>
                <c:pt idx="0">
                  <c:v>火災</c:v>
                </c:pt>
                <c:pt idx="1">
                  <c:v>自然</c:v>
                </c:pt>
                <c:pt idx="2">
                  <c:v>水難</c:v>
                </c:pt>
                <c:pt idx="3">
                  <c:v>交通</c:v>
                </c:pt>
                <c:pt idx="4">
                  <c:v>労災</c:v>
                </c:pt>
                <c:pt idx="5">
                  <c:v>運動</c:v>
                </c:pt>
                <c:pt idx="6">
                  <c:v>一般</c:v>
                </c:pt>
                <c:pt idx="7">
                  <c:v>加害</c:v>
                </c:pt>
                <c:pt idx="8">
                  <c:v>自損</c:v>
                </c:pt>
                <c:pt idx="9">
                  <c:v>急病</c:v>
                </c:pt>
                <c:pt idx="10">
                  <c:v>その他</c:v>
                </c:pt>
              </c:strCache>
            </c:strRef>
          </c:cat>
          <c:val>
            <c:numRef>
              <c:f>'[1]訂正・編集の際、横枠の幅だけはいじらないでください。'!$ED$193:$ED$203</c:f>
              <c:numCache>
                <c:ptCount val="11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145</c:v>
                </c:pt>
                <c:pt idx="4">
                  <c:v>8</c:v>
                </c:pt>
                <c:pt idx="5">
                  <c:v>1</c:v>
                </c:pt>
                <c:pt idx="6">
                  <c:v>101</c:v>
                </c:pt>
                <c:pt idx="7">
                  <c:v>8</c:v>
                </c:pt>
                <c:pt idx="8">
                  <c:v>11</c:v>
                </c:pt>
                <c:pt idx="9">
                  <c:v>444</c:v>
                </c:pt>
                <c:pt idx="10">
                  <c:v>84</c:v>
                </c:pt>
              </c:numCache>
            </c:numRef>
          </c:val>
        </c:ser>
        <c:axId val="41039482"/>
        <c:axId val="33811019"/>
      </c:bar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  <c:max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3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宇多津町搬送人員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搬送人員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'[1]訂正・編集の際、横枠の幅だけはいじらないでください。'!$EC$218:$EC$228</c:f>
              <c:strCache>
                <c:ptCount val="11"/>
                <c:pt idx="0">
                  <c:v>火災</c:v>
                </c:pt>
                <c:pt idx="1">
                  <c:v>自然</c:v>
                </c:pt>
                <c:pt idx="2">
                  <c:v>水難</c:v>
                </c:pt>
                <c:pt idx="3">
                  <c:v>交通</c:v>
                </c:pt>
                <c:pt idx="4">
                  <c:v>労災</c:v>
                </c:pt>
                <c:pt idx="5">
                  <c:v>運動</c:v>
                </c:pt>
                <c:pt idx="6">
                  <c:v>一般</c:v>
                </c:pt>
                <c:pt idx="7">
                  <c:v>加害</c:v>
                </c:pt>
                <c:pt idx="8">
                  <c:v>自損</c:v>
                </c:pt>
                <c:pt idx="9">
                  <c:v>急病</c:v>
                </c:pt>
                <c:pt idx="10">
                  <c:v>その他</c:v>
                </c:pt>
              </c:strCache>
            </c:strRef>
          </c:cat>
          <c:val>
            <c:numRef>
              <c:f>'[1]訂正・編集の際、横枠の幅だけはいじらないでください。'!$ED$218:$ED$228</c:f>
              <c:numCach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161</c:v>
                </c:pt>
                <c:pt idx="4">
                  <c:v>8</c:v>
                </c:pt>
                <c:pt idx="5">
                  <c:v>1</c:v>
                </c:pt>
                <c:pt idx="6">
                  <c:v>96</c:v>
                </c:pt>
                <c:pt idx="7">
                  <c:v>8</c:v>
                </c:pt>
                <c:pt idx="8">
                  <c:v>11</c:v>
                </c:pt>
                <c:pt idx="9">
                  <c:v>419</c:v>
                </c:pt>
                <c:pt idx="10">
                  <c:v>78</c:v>
                </c:pt>
              </c:numCache>
            </c:numRef>
          </c:val>
        </c:ser>
        <c:axId val="35863716"/>
        <c:axId val="54337989"/>
      </c:bar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種目別救急出場件数表</a:t>
            </a:r>
          </a:p>
        </c:rich>
      </c:tx>
      <c:layout>
        <c:manualLayout>
          <c:xMode val="factor"/>
          <c:yMode val="factor"/>
          <c:x val="-0.0935"/>
          <c:y val="0.0142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1735"/>
          <c:w val="0.5775"/>
          <c:h val="0.63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Sheet1!$A$2:$N$3</c:f>
              <c:multiLvlStrCache>
                <c:ptCount val="14"/>
                <c:lvl>
                  <c:pt idx="0">
                    <c:v>56.87%</c:v>
                  </c:pt>
                  <c:pt idx="1">
                    <c:v>14.37%</c:v>
                  </c:pt>
                  <c:pt idx="2">
                    <c:v>13.40%</c:v>
                  </c:pt>
                  <c:pt idx="3">
                    <c:v>10.99%</c:v>
                  </c:pt>
                  <c:pt idx="4">
                    <c:v>1.22%</c:v>
                  </c:pt>
                  <c:pt idx="5">
                    <c:v>0.86%</c:v>
                  </c:pt>
                  <c:pt idx="6">
                    <c:v>0.76%</c:v>
                  </c:pt>
                  <c:pt idx="7">
                    <c:v>0.99%</c:v>
                  </c:pt>
                  <c:pt idx="8">
                    <c:v>0.38%</c:v>
                  </c:pt>
                  <c:pt idx="9">
                    <c:v>0.05%</c:v>
                  </c:pt>
                  <c:pt idx="10">
                    <c:v>0.00%</c:v>
                  </c:pt>
                  <c:pt idx="11">
                    <c:v>0.10%</c:v>
                  </c:pt>
                  <c:pt idx="12">
                    <c:v>0.00%</c:v>
                  </c:pt>
                  <c:pt idx="13">
                    <c:v>0.00%</c:v>
                  </c:pt>
                </c:lvl>
                <c:lvl>
                  <c:pt idx="0">
                    <c:v>急　　　病　　</c:v>
                  </c:pt>
                  <c:pt idx="1">
                    <c:v>転院搬送　　</c:v>
                  </c:pt>
                  <c:pt idx="2">
                    <c:v>一般負傷　　</c:v>
                  </c:pt>
                  <c:pt idx="3">
                    <c:v>交通事故　　</c:v>
                  </c:pt>
                  <c:pt idx="4">
                    <c:v>労災災害　　　</c:v>
                  </c:pt>
                  <c:pt idx="5">
                    <c:v>自損事故　　　</c:v>
                  </c:pt>
                  <c:pt idx="6">
                    <c:v>運動競技　　　</c:v>
                  </c:pt>
                  <c:pt idx="7">
                    <c:v>火　　災　　　　</c:v>
                  </c:pt>
                  <c:pt idx="8">
                    <c:v>加　　害　　　　</c:v>
                  </c:pt>
                  <c:pt idx="9">
                    <c:v>水　　難　　　　</c:v>
                  </c:pt>
                  <c:pt idx="10">
                    <c:v>自然災害　　　</c:v>
                  </c:pt>
                  <c:pt idx="11">
                    <c:v>その他  　　　　</c:v>
                  </c:pt>
                  <c:pt idx="12">
                    <c:v>医師搬送　　　</c:v>
                  </c:pt>
                  <c:pt idx="13">
                    <c:v>資機材搬         </c:v>
                  </c:pt>
                </c:lvl>
              </c:multiLvlStrCache>
            </c:multiLvlStrRef>
          </c:cat>
          <c:val>
            <c:numRef>
              <c:f>Sheet1!$A$3:$N$3</c:f>
              <c:numCache>
                <c:ptCount val="14"/>
                <c:pt idx="0">
                  <c:v>0.5686673448626653</c:v>
                </c:pt>
                <c:pt idx="1">
                  <c:v>0.14369277721261445</c:v>
                </c:pt>
                <c:pt idx="2">
                  <c:v>0.13402848423194302</c:v>
                </c:pt>
                <c:pt idx="3">
                  <c:v>0.10986775178026449</c:v>
                </c:pt>
                <c:pt idx="4">
                  <c:v>0.012207527975584944</c:v>
                </c:pt>
                <c:pt idx="5">
                  <c:v>0.008646998982706003</c:v>
                </c:pt>
                <c:pt idx="6">
                  <c:v>0.0076297049847405905</c:v>
                </c:pt>
                <c:pt idx="7">
                  <c:v>0.009918616480162767</c:v>
                </c:pt>
                <c:pt idx="8">
                  <c:v>0.0038148524923702952</c:v>
                </c:pt>
                <c:pt idx="9">
                  <c:v>0.000508646998982706</c:v>
                </c:pt>
                <c:pt idx="10">
                  <c:v>0</c:v>
                </c:pt>
                <c:pt idx="11">
                  <c:v>0.001017293997965412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895"/>
          <c:w val="0.20775"/>
          <c:h val="0.8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傷病程度搬送人員状況</a:t>
            </a:r>
          </a:p>
        </c:rich>
      </c:tx>
      <c:layout>
        <c:manualLayout>
          <c:xMode val="factor"/>
          <c:yMode val="factor"/>
          <c:x val="-0.048"/>
          <c:y val="0.04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5"/>
          <c:y val="0.33"/>
          <c:w val="0.47975"/>
          <c:h val="0.54375"/>
        </c:manualLayout>
      </c:layout>
      <c:doughnut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solidFill>
                  <a:srgbClr val="666699"/>
                </a:solidFill>
              </a:ln>
            </c:spPr>
          </c:dPt>
          <c:cat>
            <c:strRef>
              <c:f>Sheet1!$A$35:$A$38</c:f>
              <c:strCache>
                <c:ptCount val="4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死亡</c:v>
                </c:pt>
              </c:strCache>
            </c:strRef>
          </c:cat>
          <c:val>
            <c:numRef>
              <c:f>Sheet1!$C$35:$C$38</c:f>
              <c:numCache>
                <c:ptCount val="4"/>
                <c:pt idx="0">
                  <c:v>0.4457578145521408</c:v>
                </c:pt>
                <c:pt idx="1">
                  <c:v>0.3666929340688206</c:v>
                </c:pt>
                <c:pt idx="2">
                  <c:v>0.1667980036774363</c:v>
                </c:pt>
                <c:pt idx="3">
                  <c:v>0.02075124770160231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40675"/>
          <c:w val="0.13125"/>
          <c:h val="0.299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71"/>
          <c:w val="0.595"/>
          <c:h val="0.7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Sheet1!$B$64:$F$64</c:f>
              <c:strCache>
                <c:ptCount val="5"/>
                <c:pt idx="0">
                  <c:v>老人　　２，３５２人　</c:v>
                </c:pt>
                <c:pt idx="1">
                  <c:v>成人　　１，１７３人　　</c:v>
                </c:pt>
                <c:pt idx="2">
                  <c:v>乳幼児 　　１５２人　</c:v>
                </c:pt>
                <c:pt idx="3">
                  <c:v>少年　　　　１２７人　  　</c:v>
                </c:pt>
                <c:pt idx="4">
                  <c:v>新生児　　　  　３人</c:v>
                </c:pt>
              </c:strCache>
            </c:strRef>
          </c:cat>
          <c:val>
            <c:numRef>
              <c:f>Sheet1!$B$66:$F$66</c:f>
              <c:numCache>
                <c:ptCount val="5"/>
                <c:pt idx="0">
                  <c:v>0.6178092986603625</c:v>
                </c:pt>
                <c:pt idx="1">
                  <c:v>0.30811662726556344</c:v>
                </c:pt>
                <c:pt idx="2">
                  <c:v>0.039926451273969</c:v>
                </c:pt>
                <c:pt idx="3">
                  <c:v>0.03335960073548726</c:v>
                </c:pt>
                <c:pt idx="4">
                  <c:v>0.0007880220646178094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84"/>
          <c:w val="0.27"/>
          <c:h val="0.3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種目別救急出場件数表</a:t>
            </a:r>
          </a:p>
        </c:rich>
      </c:tx>
      <c:layout>
        <c:manualLayout>
          <c:xMode val="factor"/>
          <c:yMode val="factor"/>
          <c:x val="-0.12525"/>
          <c:y val="-0.006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75"/>
          <c:y val="0.17375"/>
          <c:w val="0.57825"/>
          <c:h val="0.63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Sheet1!$A$2:$N$3</c:f>
              <c:multiLvlStrCache/>
            </c:multiLvlStrRef>
          </c:cat>
          <c:val>
            <c:numRef>
              <c:f>Sheet1!$A$3:$N$3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0925"/>
          <c:w val="0.2085"/>
          <c:h val="0.8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傷病程度搬送人員状況</a:t>
            </a:r>
          </a:p>
        </c:rich>
      </c:tx>
      <c:layout>
        <c:manualLayout>
          <c:xMode val="factor"/>
          <c:yMode val="factor"/>
          <c:x val="-0.084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75"/>
          <c:y val="0.24"/>
          <c:w val="0.483"/>
          <c:h val="0.72725"/>
        </c:manualLayout>
      </c:layout>
      <c:doughnut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solidFill>
                  <a:srgbClr val="666699"/>
                </a:solidFill>
              </a:ln>
            </c:spPr>
          </c:dPt>
          <c:cat>
            <c:strRef>
              <c:f>Sheet1!$A$35:$A$38</c:f>
              <c:strCache/>
            </c:strRef>
          </c:cat>
          <c:val>
            <c:numRef>
              <c:f>Sheet1!$C$35:$C$38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40425"/>
          <c:w val="0.131"/>
          <c:h val="0.301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17025"/>
          <c:w val="0.59575"/>
          <c:h val="0.7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Sheet1!$B$64:$F$64</c:f>
              <c:strCache/>
            </c:strRef>
          </c:cat>
          <c:val>
            <c:numRef>
              <c:f>Sheet1!$B$66:$F$66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5"/>
          <c:y val="0.38325"/>
          <c:w val="0.27"/>
          <c:h val="0.2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0.7555</cdr:y>
    </cdr:from>
    <cdr:to>
      <cdr:x>0.70775</cdr:x>
      <cdr:y>0.8445</cdr:y>
    </cdr:to>
    <cdr:sp>
      <cdr:nvSpPr>
        <cdr:cNvPr id="1" name="正方形/長方形 1"/>
        <cdr:cNvSpPr>
          <a:spLocks/>
        </cdr:cNvSpPr>
      </cdr:nvSpPr>
      <cdr:spPr>
        <a:xfrm>
          <a:off x="2276475" y="3114675"/>
          <a:ext cx="2686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総出場件数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３，９３２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</cdr:x>
      <cdr:y>0.55375</cdr:y>
    </cdr:from>
    <cdr:to>
      <cdr:x>0.4985</cdr:x>
      <cdr:y>0.66725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57350" y="2562225"/>
          <a:ext cx="9525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員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３，８４８人</a:t>
          </a:r>
        </a:p>
      </cdr:txBody>
    </cdr:sp>
  </cdr:relSizeAnchor>
  <cdr:relSizeAnchor xmlns:cdr="http://schemas.openxmlformats.org/drawingml/2006/chartDrawing">
    <cdr:from>
      <cdr:x>0.5865</cdr:x>
      <cdr:y>0.5685</cdr:y>
    </cdr:from>
    <cdr:to>
      <cdr:x>0.78825</cdr:x>
      <cdr:y>0.68075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3067050" y="2628900"/>
          <a:ext cx="10572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軽症１，７１９人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４４．７％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0.07675</cdr:x>
      <cdr:y>0.74775</cdr:y>
    </cdr:from>
    <cdr:to>
      <cdr:x>0.305</cdr:x>
      <cdr:y>0.8595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00050" y="3457575"/>
          <a:ext cx="12001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中等症１，３３５人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３４．７％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0.10275</cdr:x>
      <cdr:y>0.38325</cdr:y>
    </cdr:from>
    <cdr:to>
      <cdr:x>0.3005</cdr:x>
      <cdr:y>0.4955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533400" y="1771650"/>
          <a:ext cx="10382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重症７１１人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１８．５％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0.354</cdr:x>
      <cdr:y>0.26</cdr:y>
    </cdr:from>
    <cdr:to>
      <cdr:x>0.61825</cdr:x>
      <cdr:y>0.3265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1847850" y="1200150"/>
          <a:ext cx="1381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死亡８３人　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２．１％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0.71275</cdr:x>
      <cdr:y>0.84475</cdr:y>
    </cdr:from>
    <cdr:to>
      <cdr:x>0.749</cdr:x>
      <cdr:y>0.948</cdr:y>
    </cdr:to>
    <cdr:sp>
      <cdr:nvSpPr>
        <cdr:cNvPr id="6" name="正方形/長方形 6"/>
        <cdr:cNvSpPr>
          <a:spLocks/>
        </cdr:cNvSpPr>
      </cdr:nvSpPr>
      <cdr:spPr>
        <a:xfrm>
          <a:off x="3733800" y="3905250"/>
          <a:ext cx="1905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</cdr:x>
      <cdr:y>0.8655</cdr:y>
    </cdr:from>
    <cdr:to>
      <cdr:x>0.76225</cdr:x>
      <cdr:y>0.9415</cdr:y>
    </cdr:to>
    <cdr:sp>
      <cdr:nvSpPr>
        <cdr:cNvPr id="7" name="正方形/長方形 7"/>
        <cdr:cNvSpPr>
          <a:spLocks/>
        </cdr:cNvSpPr>
      </cdr:nvSpPr>
      <cdr:spPr>
        <a:xfrm>
          <a:off x="3800475" y="4000500"/>
          <a:ext cx="190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0.792</cdr:y>
    </cdr:from>
    <cdr:to>
      <cdr:x>0.51775</cdr:x>
      <cdr:y>0.999</cdr:y>
    </cdr:to>
    <cdr:sp>
      <cdr:nvSpPr>
        <cdr:cNvPr id="8" name="正方形/長方形 8"/>
        <cdr:cNvSpPr>
          <a:spLocks/>
        </cdr:cNvSpPr>
      </cdr:nvSpPr>
      <cdr:spPr>
        <a:xfrm>
          <a:off x="2514600" y="3657600"/>
          <a:ext cx="1905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</cdr:x>
      <cdr:y>0.85075</cdr:y>
    </cdr:from>
    <cdr:to>
      <cdr:x>0.959</cdr:x>
      <cdr:y>0.93025</cdr:y>
    </cdr:to>
    <cdr:sp>
      <cdr:nvSpPr>
        <cdr:cNvPr id="9" name="正方形/長方形 11"/>
        <cdr:cNvSpPr>
          <a:spLocks/>
        </cdr:cNvSpPr>
      </cdr:nvSpPr>
      <cdr:spPr>
        <a:xfrm>
          <a:off x="2686050" y="3933825"/>
          <a:ext cx="2333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総搬送人員　３，８０７人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0.45825</cdr:x>
      <cdr:y>0.79725</cdr:y>
    </cdr:from>
    <cdr:to>
      <cdr:x>0.89125</cdr:x>
      <cdr:y>0.87275</cdr:y>
    </cdr:to>
    <cdr:sp>
      <cdr:nvSpPr>
        <cdr:cNvPr id="1" name="正方形/長方形 1"/>
        <cdr:cNvSpPr>
          <a:spLocks/>
        </cdr:cNvSpPr>
      </cdr:nvSpPr>
      <cdr:spPr>
        <a:xfrm>
          <a:off x="2867025" y="3562350"/>
          <a:ext cx="2705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総搬送人員　３，８０７人</a:t>
          </a:r>
        </a:p>
      </cdr:txBody>
    </cdr:sp>
  </cdr:relSizeAnchor>
  <cdr:relSizeAnchor xmlns:cdr="http://schemas.openxmlformats.org/drawingml/2006/chartDrawing">
    <cdr:from>
      <cdr:x>0.6115</cdr:x>
      <cdr:y>0.16225</cdr:y>
    </cdr:from>
    <cdr:to>
      <cdr:x>0.908</cdr:x>
      <cdr:y>0.302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819525" y="723900"/>
          <a:ext cx="18573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老人（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歳以上）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６１．１２％</a:t>
          </a:r>
        </a:p>
      </cdr:txBody>
    </cdr:sp>
  </cdr:relSizeAnchor>
  <cdr:relSizeAnchor xmlns:cdr="http://schemas.openxmlformats.org/drawingml/2006/chartDrawing">
    <cdr:from>
      <cdr:x>-0.00825</cdr:x>
      <cdr:y>0.218</cdr:y>
    </cdr:from>
    <cdr:to>
      <cdr:x>0.3365</cdr:x>
      <cdr:y>0.35325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-47624" y="971550"/>
          <a:ext cx="2162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成人（</a:t>
          </a:r>
          <a:r>
            <a:rPr lang="en-US" cap="none" sz="14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64</a:t>
          </a:r>
          <a:r>
            <a:rPr lang="en-US" cap="none" sz="14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歳）</a:t>
          </a:r>
          <a:r>
            <a:rPr lang="en-US" cap="none" sz="14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　３０．４８％</a:t>
          </a:r>
        </a:p>
      </cdr:txBody>
    </cdr:sp>
  </cdr:relSizeAnchor>
  <cdr:relSizeAnchor xmlns:cdr="http://schemas.openxmlformats.org/drawingml/2006/chartDrawing">
    <cdr:from>
      <cdr:x>0.403</cdr:x>
      <cdr:y>0.02525</cdr:y>
    </cdr:from>
    <cdr:to>
      <cdr:x>0.61125</cdr:x>
      <cdr:y>0.23375</cdr:y>
    </cdr:to>
    <cdr:sp>
      <cdr:nvSpPr>
        <cdr:cNvPr id="4" name="テキスト ボックス 3"/>
        <cdr:cNvSpPr txBox="1">
          <a:spLocks noChangeArrowheads="1"/>
        </cdr:cNvSpPr>
      </cdr:nvSpPr>
      <cdr:spPr>
        <a:xfrm>
          <a:off x="2514600" y="104775"/>
          <a:ext cx="1304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少年</a:t>
          </a: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歳）</a:t>
          </a: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　３．３０％</a:t>
          </a:r>
        </a:p>
      </cdr:txBody>
    </cdr:sp>
  </cdr:relSizeAnchor>
  <cdr:relSizeAnchor xmlns:cdr="http://schemas.openxmlformats.org/drawingml/2006/chartDrawing">
    <cdr:from>
      <cdr:x>0.19375</cdr:x>
      <cdr:y>0.03375</cdr:y>
    </cdr:from>
    <cdr:to>
      <cdr:x>0.4145</cdr:x>
      <cdr:y>0.23375</cdr:y>
    </cdr:to>
    <cdr:sp>
      <cdr:nvSpPr>
        <cdr:cNvPr id="5" name="テキスト ボックス 4"/>
        <cdr:cNvSpPr txBox="1">
          <a:spLocks noChangeArrowheads="1"/>
        </cdr:cNvSpPr>
      </cdr:nvSpPr>
      <cdr:spPr>
        <a:xfrm>
          <a:off x="1209675" y="142875"/>
          <a:ext cx="13811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乳幼児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4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歳）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３．９５％</a:t>
          </a:r>
        </a:p>
      </cdr:txBody>
    </cdr:sp>
  </cdr:relSizeAnchor>
  <cdr:relSizeAnchor xmlns:cdr="http://schemas.openxmlformats.org/drawingml/2006/chartDrawing">
    <cdr:from>
      <cdr:x>0.01825</cdr:x>
      <cdr:y>0.71725</cdr:y>
    </cdr:from>
    <cdr:to>
      <cdr:x>0.28675</cdr:x>
      <cdr:y>0.916</cdr:y>
    </cdr:to>
    <cdr:sp>
      <cdr:nvSpPr>
        <cdr:cNvPr id="6" name="テキスト ボックス 5"/>
        <cdr:cNvSpPr txBox="1">
          <a:spLocks noChangeArrowheads="1"/>
        </cdr:cNvSpPr>
      </cdr:nvSpPr>
      <cdr:spPr>
        <a:xfrm>
          <a:off x="104775" y="3209925"/>
          <a:ext cx="16764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新生児</a:t>
          </a:r>
          <a:r>
            <a:rPr lang="en-US" cap="none" sz="14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（生後</a:t>
          </a:r>
          <a:r>
            <a:rPr lang="en-US" cap="none" sz="14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日未満）</a:t>
          </a:r>
          <a:r>
            <a:rPr lang="en-US" cap="none" sz="14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　０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０８％</a:t>
          </a:r>
        </a:p>
      </cdr:txBody>
    </cdr:sp>
  </cdr:relSizeAnchor>
  <cdr:relSizeAnchor xmlns:cdr="http://schemas.openxmlformats.org/drawingml/2006/chartDrawing">
    <cdr:from>
      <cdr:x>0.554</cdr:x>
      <cdr:y>0.2885</cdr:y>
    </cdr:from>
    <cdr:to>
      <cdr:x>0.6495</cdr:x>
      <cdr:y>0.409</cdr:y>
    </cdr:to>
    <cdr:sp>
      <cdr:nvSpPr>
        <cdr:cNvPr id="7" name="直線コネクタ 7"/>
        <cdr:cNvSpPr>
          <a:spLocks/>
        </cdr:cNvSpPr>
      </cdr:nvSpPr>
      <cdr:spPr>
        <a:xfrm rot="5400000">
          <a:off x="3457575" y="1285875"/>
          <a:ext cx="600075" cy="542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0.27775</cdr:x>
      <cdr:y>0.22725</cdr:y>
    </cdr:from>
    <cdr:to>
      <cdr:x>0.288</cdr:x>
      <cdr:y>0.36825</cdr:y>
    </cdr:to>
    <cdr:sp>
      <cdr:nvSpPr>
        <cdr:cNvPr id="8" name="直線コネクタ 8"/>
        <cdr:cNvSpPr>
          <a:spLocks/>
        </cdr:cNvSpPr>
      </cdr:nvSpPr>
      <cdr:spPr>
        <a:xfrm>
          <a:off x="1733550" y="1009650"/>
          <a:ext cx="66675" cy="62865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0.2225</cdr:y>
    </cdr:from>
    <cdr:to>
      <cdr:x>0.4335</cdr:x>
      <cdr:y>0.37425</cdr:y>
    </cdr:to>
    <cdr:sp>
      <cdr:nvSpPr>
        <cdr:cNvPr id="9" name="直線コネクタ 9"/>
        <cdr:cNvSpPr>
          <a:spLocks/>
        </cdr:cNvSpPr>
      </cdr:nvSpPr>
      <cdr:spPr>
        <a:xfrm rot="16200000" flipH="1" flipV="1">
          <a:off x="2181225" y="990600"/>
          <a:ext cx="5238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0.32325</cdr:y>
    </cdr:from>
    <cdr:to>
      <cdr:x>0.16475</cdr:x>
      <cdr:y>0.4165</cdr:y>
    </cdr:to>
    <cdr:sp>
      <cdr:nvSpPr>
        <cdr:cNvPr id="10" name="直線コネクタ 10"/>
        <cdr:cNvSpPr>
          <a:spLocks/>
        </cdr:cNvSpPr>
      </cdr:nvSpPr>
      <cdr:spPr>
        <a:xfrm>
          <a:off x="914400" y="1438275"/>
          <a:ext cx="114300" cy="41910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0.48475</cdr:x>
      <cdr:y>0.3865</cdr:y>
    </cdr:from>
    <cdr:to>
      <cdr:x>0.515</cdr:x>
      <cdr:y>0.60075</cdr:y>
    </cdr:to>
    <cdr:sp>
      <cdr:nvSpPr>
        <cdr:cNvPr id="11" name="正方形/長方形 11"/>
        <cdr:cNvSpPr>
          <a:spLocks/>
        </cdr:cNvSpPr>
      </cdr:nvSpPr>
      <cdr:spPr>
        <a:xfrm>
          <a:off x="3028950" y="1724025"/>
          <a:ext cx="1905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0.48475</cdr:x>
      <cdr:y>0.3865</cdr:y>
    </cdr:from>
    <cdr:to>
      <cdr:x>0.515</cdr:x>
      <cdr:y>0.60075</cdr:y>
    </cdr:to>
    <cdr:sp>
      <cdr:nvSpPr>
        <cdr:cNvPr id="12" name="正方形/長方形 13"/>
        <cdr:cNvSpPr>
          <a:spLocks/>
        </cdr:cNvSpPr>
      </cdr:nvSpPr>
      <cdr:spPr>
        <a:xfrm>
          <a:off x="3028950" y="1724025"/>
          <a:ext cx="1905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99</xdr:col>
      <xdr:colOff>38100</xdr:colOff>
      <xdr:row>0</xdr:row>
      <xdr:rowOff>0</xdr:rowOff>
    </xdr:from>
    <xdr:to>
      <xdr:col>99</xdr:col>
      <xdr:colOff>38100</xdr:colOff>
      <xdr:row>0</xdr:row>
      <xdr:rowOff>0</xdr:rowOff>
    </xdr:to>
    <xdr:sp>
      <xdr:nvSpPr>
        <xdr:cNvPr id="1" name="Line 27"/>
        <xdr:cNvSpPr>
          <a:spLocks/>
        </xdr:cNvSpPr>
      </xdr:nvSpPr>
      <xdr:spPr>
        <a:xfrm>
          <a:off x="5819775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38100</xdr:colOff>
      <xdr:row>0</xdr:row>
      <xdr:rowOff>0</xdr:rowOff>
    </xdr:from>
    <xdr:to>
      <xdr:col>99</xdr:col>
      <xdr:colOff>38100</xdr:colOff>
      <xdr:row>0</xdr:row>
      <xdr:rowOff>0</xdr:rowOff>
    </xdr:to>
    <xdr:sp>
      <xdr:nvSpPr>
        <xdr:cNvPr id="2" name="Line 63"/>
        <xdr:cNvSpPr>
          <a:spLocks/>
        </xdr:cNvSpPr>
      </xdr:nvSpPr>
      <xdr:spPr>
        <a:xfrm>
          <a:off x="5819775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108</xdr:row>
      <xdr:rowOff>0</xdr:rowOff>
    </xdr:from>
    <xdr:to>
      <xdr:col>120</xdr:col>
      <xdr:colOff>38100</xdr:colOff>
      <xdr:row>108</xdr:row>
      <xdr:rowOff>0</xdr:rowOff>
    </xdr:to>
    <xdr:graphicFrame>
      <xdr:nvGraphicFramePr>
        <xdr:cNvPr id="3" name="Chart 64"/>
        <xdr:cNvGraphicFramePr/>
      </xdr:nvGraphicFramePr>
      <xdr:xfrm>
        <a:off x="1076325" y="26698575"/>
        <a:ext cx="598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208</xdr:row>
      <xdr:rowOff>0</xdr:rowOff>
    </xdr:from>
    <xdr:to>
      <xdr:col>122</xdr:col>
      <xdr:colOff>28575</xdr:colOff>
      <xdr:row>208</xdr:row>
      <xdr:rowOff>0</xdr:rowOff>
    </xdr:to>
    <xdr:graphicFrame>
      <xdr:nvGraphicFramePr>
        <xdr:cNvPr id="4" name="Chart 75"/>
        <xdr:cNvGraphicFramePr/>
      </xdr:nvGraphicFramePr>
      <xdr:xfrm>
        <a:off x="381000" y="51758850"/>
        <a:ext cx="678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208</xdr:row>
      <xdr:rowOff>0</xdr:rowOff>
    </xdr:from>
    <xdr:to>
      <xdr:col>122</xdr:col>
      <xdr:colOff>19050</xdr:colOff>
      <xdr:row>208</xdr:row>
      <xdr:rowOff>0</xdr:rowOff>
    </xdr:to>
    <xdr:graphicFrame>
      <xdr:nvGraphicFramePr>
        <xdr:cNvPr id="5" name="Chart 76"/>
        <xdr:cNvGraphicFramePr/>
      </xdr:nvGraphicFramePr>
      <xdr:xfrm>
        <a:off x="400050" y="51758850"/>
        <a:ext cx="6753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19</xdr:row>
      <xdr:rowOff>142875</xdr:rowOff>
    </xdr:from>
    <xdr:to>
      <xdr:col>123</xdr:col>
      <xdr:colOff>19050</xdr:colOff>
      <xdr:row>38</xdr:row>
      <xdr:rowOff>104775</xdr:rowOff>
    </xdr:to>
    <xdr:graphicFrame>
      <xdr:nvGraphicFramePr>
        <xdr:cNvPr id="6" name="グラフ 5"/>
        <xdr:cNvGraphicFramePr/>
      </xdr:nvGraphicFramePr>
      <xdr:xfrm>
        <a:off x="200025" y="4867275"/>
        <a:ext cx="7010400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57150</xdr:colOff>
      <xdr:row>110</xdr:row>
      <xdr:rowOff>76200</xdr:rowOff>
    </xdr:from>
    <xdr:to>
      <xdr:col>108</xdr:col>
      <xdr:colOff>47625</xdr:colOff>
      <xdr:row>131</xdr:row>
      <xdr:rowOff>333375</xdr:rowOff>
    </xdr:to>
    <xdr:graphicFrame>
      <xdr:nvGraphicFramePr>
        <xdr:cNvPr id="7" name="グラフ 4"/>
        <xdr:cNvGraphicFramePr/>
      </xdr:nvGraphicFramePr>
      <xdr:xfrm>
        <a:off x="1143000" y="27127200"/>
        <a:ext cx="5238750" cy="4629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38100</xdr:colOff>
      <xdr:row>134</xdr:row>
      <xdr:rowOff>171450</xdr:rowOff>
    </xdr:from>
    <xdr:to>
      <xdr:col>112</xdr:col>
      <xdr:colOff>19050</xdr:colOff>
      <xdr:row>152</xdr:row>
      <xdr:rowOff>19050</xdr:rowOff>
    </xdr:to>
    <xdr:graphicFrame>
      <xdr:nvGraphicFramePr>
        <xdr:cNvPr id="8" name="グラフ 5"/>
        <xdr:cNvGraphicFramePr/>
      </xdr:nvGraphicFramePr>
      <xdr:xfrm>
        <a:off x="323850" y="32670750"/>
        <a:ext cx="6257925" cy="4476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0.38625</cdr:x>
      <cdr:y>0.70325</cdr:y>
    </cdr:from>
    <cdr:to>
      <cdr:x>0.7075</cdr:x>
      <cdr:y>0.79225</cdr:y>
    </cdr:to>
    <cdr:sp>
      <cdr:nvSpPr>
        <cdr:cNvPr id="1" name="正方形/長方形 1"/>
        <cdr:cNvSpPr>
          <a:spLocks/>
        </cdr:cNvSpPr>
      </cdr:nvSpPr>
      <cdr:spPr>
        <a:xfrm>
          <a:off x="2762250" y="3019425"/>
          <a:ext cx="2305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総出場件数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３，９３２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</cdr:x>
      <cdr:y>0.527</cdr:y>
    </cdr:from>
    <cdr:to>
      <cdr:x>0.4945</cdr:x>
      <cdr:y>0.71375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04950" y="1695450"/>
          <a:ext cx="8763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員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３，８４８人</a:t>
          </a:r>
        </a:p>
      </cdr:txBody>
    </cdr:sp>
  </cdr:relSizeAnchor>
  <cdr:relSizeAnchor xmlns:cdr="http://schemas.openxmlformats.org/drawingml/2006/chartDrawing">
    <cdr:from>
      <cdr:x>0.51725</cdr:x>
      <cdr:y>0.45075</cdr:y>
    </cdr:from>
    <cdr:to>
      <cdr:x>0.71925</cdr:x>
      <cdr:y>0.564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486025" y="1447800"/>
          <a:ext cx="9715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軽症１，７１９人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４４．７％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0.076</cdr:x>
      <cdr:y>0.75075</cdr:y>
    </cdr:from>
    <cdr:to>
      <cdr:x>0.30475</cdr:x>
      <cdr:y>0.86325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361950" y="2409825"/>
          <a:ext cx="1104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中等症１，３３５人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３４．７％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0.078</cdr:x>
      <cdr:y>0.298</cdr:y>
    </cdr:from>
    <cdr:to>
      <cdr:x>0.27625</cdr:x>
      <cdr:y>0.4115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371475" y="952500"/>
          <a:ext cx="952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重症７１１人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１８．５％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0.14475</cdr:x>
      <cdr:y>0.16075</cdr:y>
    </cdr:from>
    <cdr:to>
      <cdr:x>0.40975</cdr:x>
      <cdr:y>0.228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695325" y="514350"/>
          <a:ext cx="1276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死亡８３人　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２．１％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0.7975</cdr:y>
    </cdr:from>
    <cdr:to>
      <cdr:x>0.892</cdr:x>
      <cdr:y>0.87325</cdr:y>
    </cdr:to>
    <cdr:sp>
      <cdr:nvSpPr>
        <cdr:cNvPr id="1" name="正方形/長方形 1"/>
        <cdr:cNvSpPr>
          <a:spLocks/>
        </cdr:cNvSpPr>
      </cdr:nvSpPr>
      <cdr:spPr>
        <a:xfrm>
          <a:off x="2600325" y="3409950"/>
          <a:ext cx="2476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総搬送人員　３，８０７人</a:t>
          </a:r>
        </a:p>
      </cdr:txBody>
    </cdr:sp>
  </cdr:relSizeAnchor>
  <cdr:relSizeAnchor xmlns:cdr="http://schemas.openxmlformats.org/drawingml/2006/chartDrawing">
    <cdr:from>
      <cdr:x>0.61175</cdr:x>
      <cdr:y>0.162</cdr:y>
    </cdr:from>
    <cdr:to>
      <cdr:x>0.90875</cdr:x>
      <cdr:y>0.30175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476625" y="685800"/>
          <a:ext cx="16954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老人（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歳以上）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６１．１２％</a:t>
          </a:r>
        </a:p>
      </cdr:txBody>
    </cdr:sp>
  </cdr:relSizeAnchor>
  <cdr:relSizeAnchor xmlns:cdr="http://schemas.openxmlformats.org/drawingml/2006/chartDrawing">
    <cdr:from>
      <cdr:x>-0.009</cdr:x>
      <cdr:y>0.21775</cdr:y>
    </cdr:from>
    <cdr:to>
      <cdr:x>0.33625</cdr:x>
      <cdr:y>0.353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-47624" y="923925"/>
          <a:ext cx="19621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成人（</a:t>
          </a:r>
          <a:r>
            <a:rPr lang="en-US" cap="none" sz="14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64</a:t>
          </a:r>
          <a:r>
            <a:rPr lang="en-US" cap="none" sz="14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歳）</a:t>
          </a:r>
          <a:r>
            <a:rPr lang="en-US" cap="none" sz="14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　３０．４８％</a:t>
          </a:r>
        </a:p>
      </cdr:txBody>
    </cdr:sp>
  </cdr:relSizeAnchor>
  <cdr:relSizeAnchor xmlns:cdr="http://schemas.openxmlformats.org/drawingml/2006/chartDrawing">
    <cdr:from>
      <cdr:x>0.40275</cdr:x>
      <cdr:y>0.02475</cdr:y>
    </cdr:from>
    <cdr:to>
      <cdr:x>0.61125</cdr:x>
      <cdr:y>0.2335</cdr:y>
    </cdr:to>
    <cdr:sp>
      <cdr:nvSpPr>
        <cdr:cNvPr id="4" name="テキスト ボックス 3"/>
        <cdr:cNvSpPr txBox="1">
          <a:spLocks noChangeArrowheads="1"/>
        </cdr:cNvSpPr>
      </cdr:nvSpPr>
      <cdr:spPr>
        <a:xfrm>
          <a:off x="2286000" y="104775"/>
          <a:ext cx="11906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少年</a:t>
          </a: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歳）</a:t>
          </a: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　３．３０％</a:t>
          </a:r>
        </a:p>
      </cdr:txBody>
    </cdr:sp>
  </cdr:relSizeAnchor>
  <cdr:relSizeAnchor xmlns:cdr="http://schemas.openxmlformats.org/drawingml/2006/chartDrawing">
    <cdr:from>
      <cdr:x>0.19325</cdr:x>
      <cdr:y>0.03325</cdr:y>
    </cdr:from>
    <cdr:to>
      <cdr:x>0.41425</cdr:x>
      <cdr:y>0.2335</cdr:y>
    </cdr:to>
    <cdr:sp>
      <cdr:nvSpPr>
        <cdr:cNvPr id="5" name="テキスト ボックス 4"/>
        <cdr:cNvSpPr txBox="1">
          <a:spLocks noChangeArrowheads="1"/>
        </cdr:cNvSpPr>
      </cdr:nvSpPr>
      <cdr:spPr>
        <a:xfrm>
          <a:off x="1095375" y="133350"/>
          <a:ext cx="125730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乳幼児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4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歳）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３．９５％</a:t>
          </a:r>
        </a:p>
      </cdr:txBody>
    </cdr:sp>
  </cdr:relSizeAnchor>
  <cdr:relSizeAnchor xmlns:cdr="http://schemas.openxmlformats.org/drawingml/2006/chartDrawing">
    <cdr:from>
      <cdr:x>0.01725</cdr:x>
      <cdr:y>0.7175</cdr:y>
    </cdr:from>
    <cdr:to>
      <cdr:x>0.2865</cdr:x>
      <cdr:y>0.9165</cdr:y>
    </cdr:to>
    <cdr:sp>
      <cdr:nvSpPr>
        <cdr:cNvPr id="6" name="テキスト ボックス 5"/>
        <cdr:cNvSpPr txBox="1">
          <a:spLocks noChangeArrowheads="1"/>
        </cdr:cNvSpPr>
      </cdr:nvSpPr>
      <cdr:spPr>
        <a:xfrm>
          <a:off x="95250" y="3067050"/>
          <a:ext cx="15335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新生児</a:t>
          </a:r>
          <a:r>
            <a:rPr lang="en-US" cap="none" sz="14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（生後</a:t>
          </a:r>
          <a:r>
            <a:rPr lang="en-US" cap="none" sz="14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日未満）</a:t>
          </a:r>
          <a:r>
            <a:rPr lang="en-US" cap="none" sz="14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　０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4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０８％</a:t>
          </a:r>
        </a:p>
      </cdr:txBody>
    </cdr:sp>
  </cdr:relSizeAnchor>
  <cdr:relSizeAnchor xmlns:cdr="http://schemas.openxmlformats.org/drawingml/2006/chartDrawing">
    <cdr:from>
      <cdr:x>0.554</cdr:x>
      <cdr:y>0.28825</cdr:y>
    </cdr:from>
    <cdr:to>
      <cdr:x>0.64975</cdr:x>
      <cdr:y>0.409</cdr:y>
    </cdr:to>
    <cdr:sp>
      <cdr:nvSpPr>
        <cdr:cNvPr id="7" name="直線コネクタ 7"/>
        <cdr:cNvSpPr>
          <a:spLocks/>
        </cdr:cNvSpPr>
      </cdr:nvSpPr>
      <cdr:spPr>
        <a:xfrm rot="5400000">
          <a:off x="3152775" y="1228725"/>
          <a:ext cx="542925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0.2335</cdr:y>
    </cdr:from>
    <cdr:to>
      <cdr:x>0.29375</cdr:x>
      <cdr:y>0.37475</cdr:y>
    </cdr:to>
    <cdr:sp>
      <cdr:nvSpPr>
        <cdr:cNvPr id="8" name="直線コネクタ 8"/>
        <cdr:cNvSpPr>
          <a:spLocks/>
        </cdr:cNvSpPr>
      </cdr:nvSpPr>
      <cdr:spPr>
        <a:xfrm>
          <a:off x="1609725" y="1000125"/>
          <a:ext cx="57150" cy="60960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0.22225</cdr:y>
    </cdr:from>
    <cdr:to>
      <cdr:x>0.4335</cdr:x>
      <cdr:y>0.374</cdr:y>
    </cdr:to>
    <cdr:sp>
      <cdr:nvSpPr>
        <cdr:cNvPr id="9" name="直線コネクタ 9"/>
        <cdr:cNvSpPr>
          <a:spLocks/>
        </cdr:cNvSpPr>
      </cdr:nvSpPr>
      <cdr:spPr>
        <a:xfrm rot="16200000" flipH="1" flipV="1">
          <a:off x="1981200" y="952500"/>
          <a:ext cx="4762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0.33825</cdr:y>
    </cdr:from>
    <cdr:to>
      <cdr:x>0.17975</cdr:x>
      <cdr:y>0.4315</cdr:y>
    </cdr:to>
    <cdr:sp>
      <cdr:nvSpPr>
        <cdr:cNvPr id="10" name="直線コネクタ 10"/>
        <cdr:cNvSpPr>
          <a:spLocks/>
        </cdr:cNvSpPr>
      </cdr:nvSpPr>
      <cdr:spPr>
        <a:xfrm>
          <a:off x="914400" y="1447800"/>
          <a:ext cx="104775" cy="40005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0</xdr:rowOff>
    </xdr:from>
    <xdr:to>
      <xdr:col>10</xdr:col>
      <xdr:colOff>390525</xdr:colOff>
      <xdr:row>30</xdr:row>
      <xdr:rowOff>19050</xdr:rowOff>
    </xdr:to>
    <xdr:graphicFrame>
      <xdr:nvGraphicFramePr>
        <xdr:cNvPr id="1" name="グラフ 5"/>
        <xdr:cNvGraphicFramePr/>
      </xdr:nvGraphicFramePr>
      <xdr:xfrm>
        <a:off x="152400" y="866775"/>
        <a:ext cx="71628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39</xdr:row>
      <xdr:rowOff>38100</xdr:rowOff>
    </xdr:from>
    <xdr:to>
      <xdr:col>8</xdr:col>
      <xdr:colOff>581025</xdr:colOff>
      <xdr:row>58</xdr:row>
      <xdr:rowOff>0</xdr:rowOff>
    </xdr:to>
    <xdr:graphicFrame>
      <xdr:nvGraphicFramePr>
        <xdr:cNvPr id="2" name="グラフ 4"/>
        <xdr:cNvGraphicFramePr/>
      </xdr:nvGraphicFramePr>
      <xdr:xfrm>
        <a:off x="1323975" y="6734175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114300</xdr:rowOff>
    </xdr:from>
    <xdr:to>
      <xdr:col>8</xdr:col>
      <xdr:colOff>142875</xdr:colOff>
      <xdr:row>93</xdr:row>
      <xdr:rowOff>114300</xdr:rowOff>
    </xdr:to>
    <xdr:graphicFrame>
      <xdr:nvGraphicFramePr>
        <xdr:cNvPr id="3" name="グラフ 5"/>
        <xdr:cNvGraphicFramePr/>
      </xdr:nvGraphicFramePr>
      <xdr:xfrm>
        <a:off x="0" y="11782425"/>
        <a:ext cx="56959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oafs001\UserData$\ka-tanigawa\Application%20Data\Microsoft\Excel\XLSTART\A:\19&#24180;&#22577;&#65374;&#25937;&#24613;&#204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訂正・編集の際、横枠の幅だけはいじらないでください。"/>
    </sheetNames>
    <sheetDataSet>
      <sheetData sheetId="0">
        <row r="193">
          <cell r="EC193" t="str">
            <v>火災</v>
          </cell>
          <cell r="ED193">
            <v>8</v>
          </cell>
        </row>
        <row r="194">
          <cell r="EC194" t="str">
            <v>自然</v>
          </cell>
          <cell r="ED194">
            <v>0</v>
          </cell>
        </row>
        <row r="195">
          <cell r="EC195" t="str">
            <v>水難</v>
          </cell>
          <cell r="ED195">
            <v>0</v>
          </cell>
        </row>
        <row r="196">
          <cell r="EC196" t="str">
            <v>交通</v>
          </cell>
          <cell r="ED196">
            <v>145</v>
          </cell>
        </row>
        <row r="197">
          <cell r="EC197" t="str">
            <v>労災</v>
          </cell>
          <cell r="ED197">
            <v>8</v>
          </cell>
        </row>
        <row r="198">
          <cell r="EC198" t="str">
            <v>運動</v>
          </cell>
          <cell r="ED198">
            <v>1</v>
          </cell>
        </row>
        <row r="199">
          <cell r="EC199" t="str">
            <v>一般</v>
          </cell>
          <cell r="ED199">
            <v>101</v>
          </cell>
        </row>
        <row r="200">
          <cell r="EC200" t="str">
            <v>加害</v>
          </cell>
          <cell r="ED200">
            <v>8</v>
          </cell>
        </row>
        <row r="201">
          <cell r="EC201" t="str">
            <v>自損</v>
          </cell>
          <cell r="ED201">
            <v>11</v>
          </cell>
        </row>
        <row r="202">
          <cell r="EC202" t="str">
            <v>急病</v>
          </cell>
          <cell r="ED202">
            <v>444</v>
          </cell>
        </row>
        <row r="203">
          <cell r="EC203" t="str">
            <v>その他</v>
          </cell>
          <cell r="ED203">
            <v>84</v>
          </cell>
        </row>
        <row r="218">
          <cell r="EC218" t="str">
            <v>火災</v>
          </cell>
          <cell r="ED218">
            <v>2</v>
          </cell>
        </row>
        <row r="219">
          <cell r="EC219" t="str">
            <v>自然</v>
          </cell>
          <cell r="ED219">
            <v>0</v>
          </cell>
        </row>
        <row r="220">
          <cell r="EC220" t="str">
            <v>水難</v>
          </cell>
          <cell r="ED220">
            <v>0</v>
          </cell>
        </row>
        <row r="221">
          <cell r="EC221" t="str">
            <v>交通</v>
          </cell>
          <cell r="ED221">
            <v>161</v>
          </cell>
        </row>
        <row r="222">
          <cell r="EC222" t="str">
            <v>労災</v>
          </cell>
          <cell r="ED222">
            <v>8</v>
          </cell>
        </row>
        <row r="223">
          <cell r="EC223" t="str">
            <v>運動</v>
          </cell>
          <cell r="ED223">
            <v>1</v>
          </cell>
        </row>
        <row r="224">
          <cell r="EC224" t="str">
            <v>一般</v>
          </cell>
          <cell r="ED224">
            <v>96</v>
          </cell>
        </row>
        <row r="225">
          <cell r="EC225" t="str">
            <v>加害</v>
          </cell>
          <cell r="ED225">
            <v>8</v>
          </cell>
        </row>
        <row r="226">
          <cell r="EC226" t="str">
            <v>自損</v>
          </cell>
          <cell r="ED226">
            <v>11</v>
          </cell>
        </row>
        <row r="227">
          <cell r="EC227" t="str">
            <v>急病</v>
          </cell>
          <cell r="ED227">
            <v>419</v>
          </cell>
        </row>
        <row r="228">
          <cell r="EC228" t="str">
            <v>その他</v>
          </cell>
          <cell r="ED228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208"/>
  <sheetViews>
    <sheetView tabSelected="1" view="pageBreakPreview" zoomScaleSheetLayoutView="100" zoomScalePageLayoutView="0" workbookViewId="0" topLeftCell="A1">
      <selection activeCell="A1" sqref="A1:DT2"/>
    </sheetView>
  </sheetViews>
  <sheetFormatPr defaultColWidth="0.74609375" defaultRowHeight="20.25" customHeight="1"/>
  <cols>
    <col min="1" max="97" width="0.74609375" style="4" customWidth="1"/>
    <col min="98" max="98" width="2.375" style="4" customWidth="1"/>
    <col min="99" max="99" width="0.74609375" style="4" customWidth="1"/>
    <col min="100" max="100" width="1.25" style="4" customWidth="1"/>
    <col min="101" max="16384" width="0.74609375" style="4" customWidth="1"/>
  </cols>
  <sheetData>
    <row r="1" spans="1:124" s="1" customFormat="1" ht="12.75" customHeight="1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</row>
    <row r="2" spans="1:124" s="1" customFormat="1" ht="9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</row>
    <row r="3" spans="1:124" s="1" customFormat="1" ht="14.25" customHeight="1" thickBot="1">
      <c r="A3" s="44"/>
      <c r="B3" s="44"/>
      <c r="C3" s="44"/>
      <c r="D3" s="44"/>
      <c r="E3" s="44"/>
      <c r="F3" s="44"/>
      <c r="G3" s="110" t="s">
        <v>3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</row>
    <row r="4" spans="7:124" s="1" customFormat="1" ht="32.25" customHeight="1">
      <c r="G4" s="108" t="s">
        <v>79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47" t="s">
        <v>76</v>
      </c>
      <c r="AF4" s="47"/>
      <c r="AG4" s="47"/>
      <c r="AH4" s="47"/>
      <c r="AI4" s="47"/>
      <c r="AJ4" s="47"/>
      <c r="AK4" s="47"/>
      <c r="AL4" s="47" t="s">
        <v>27</v>
      </c>
      <c r="AM4" s="47"/>
      <c r="AN4" s="47"/>
      <c r="AO4" s="47"/>
      <c r="AP4" s="47"/>
      <c r="AQ4" s="47"/>
      <c r="AR4" s="47"/>
      <c r="AS4" s="47" t="s">
        <v>28</v>
      </c>
      <c r="AT4" s="47"/>
      <c r="AU4" s="47"/>
      <c r="AV4" s="47"/>
      <c r="AW4" s="47"/>
      <c r="AX4" s="47"/>
      <c r="AY4" s="47"/>
      <c r="AZ4" s="47" t="s">
        <v>29</v>
      </c>
      <c r="BA4" s="47"/>
      <c r="BB4" s="47"/>
      <c r="BC4" s="47"/>
      <c r="BD4" s="47"/>
      <c r="BE4" s="47"/>
      <c r="BF4" s="47"/>
      <c r="BG4" s="47" t="s">
        <v>30</v>
      </c>
      <c r="BH4" s="47"/>
      <c r="BI4" s="47"/>
      <c r="BJ4" s="47"/>
      <c r="BK4" s="47"/>
      <c r="BL4" s="47"/>
      <c r="BM4" s="47"/>
      <c r="BN4" s="47" t="s">
        <v>31</v>
      </c>
      <c r="BO4" s="47"/>
      <c r="BP4" s="47"/>
      <c r="BQ4" s="47"/>
      <c r="BR4" s="47"/>
      <c r="BS4" s="47"/>
      <c r="BT4" s="47"/>
      <c r="BU4" s="47" t="s">
        <v>32</v>
      </c>
      <c r="BV4" s="47"/>
      <c r="BW4" s="47"/>
      <c r="BX4" s="47"/>
      <c r="BY4" s="47"/>
      <c r="BZ4" s="47"/>
      <c r="CA4" s="47"/>
      <c r="CB4" s="47" t="s">
        <v>33</v>
      </c>
      <c r="CC4" s="47"/>
      <c r="CD4" s="47"/>
      <c r="CE4" s="47"/>
      <c r="CF4" s="47"/>
      <c r="CG4" s="47"/>
      <c r="CH4" s="47"/>
      <c r="CI4" s="47" t="s">
        <v>34</v>
      </c>
      <c r="CJ4" s="47"/>
      <c r="CK4" s="47"/>
      <c r="CL4" s="47"/>
      <c r="CM4" s="47"/>
      <c r="CN4" s="47"/>
      <c r="CO4" s="47"/>
      <c r="CP4" s="47" t="s">
        <v>35</v>
      </c>
      <c r="CQ4" s="47"/>
      <c r="CR4" s="47"/>
      <c r="CS4" s="47"/>
      <c r="CT4" s="47"/>
      <c r="CU4" s="47"/>
      <c r="CV4" s="47"/>
      <c r="CW4" s="47" t="s">
        <v>36</v>
      </c>
      <c r="CX4" s="47"/>
      <c r="CY4" s="47"/>
      <c r="CZ4" s="47"/>
      <c r="DA4" s="47"/>
      <c r="DB4" s="47"/>
      <c r="DC4" s="47"/>
      <c r="DD4" s="111" t="s">
        <v>25</v>
      </c>
      <c r="DE4" s="112"/>
      <c r="DF4" s="112"/>
      <c r="DG4" s="112"/>
      <c r="DH4" s="112"/>
      <c r="DI4" s="112"/>
      <c r="DJ4" s="113"/>
      <c r="DK4" s="47" t="s">
        <v>77</v>
      </c>
      <c r="DL4" s="47"/>
      <c r="DM4" s="47"/>
      <c r="DN4" s="47"/>
      <c r="DO4" s="47"/>
      <c r="DP4" s="47"/>
      <c r="DQ4" s="47"/>
      <c r="DR4" s="47"/>
      <c r="DS4" s="47"/>
      <c r="DT4" s="65"/>
    </row>
    <row r="5" spans="7:124" s="1" customFormat="1" ht="21" customHeight="1">
      <c r="G5" s="115" t="s">
        <v>2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/>
      <c r="AE5" s="45">
        <f>SUM(AE6:AK17)</f>
        <v>39</v>
      </c>
      <c r="AF5" s="45"/>
      <c r="AG5" s="45"/>
      <c r="AH5" s="45"/>
      <c r="AI5" s="45"/>
      <c r="AJ5" s="45"/>
      <c r="AK5" s="45"/>
      <c r="AL5" s="45">
        <f>SUM(AL6:AR17)</f>
        <v>0</v>
      </c>
      <c r="AM5" s="45"/>
      <c r="AN5" s="45"/>
      <c r="AO5" s="45"/>
      <c r="AP5" s="45"/>
      <c r="AQ5" s="45"/>
      <c r="AR5" s="45"/>
      <c r="AS5" s="45">
        <f>SUM(AS6:AY17)</f>
        <v>2</v>
      </c>
      <c r="AT5" s="45"/>
      <c r="AU5" s="45"/>
      <c r="AV5" s="45"/>
      <c r="AW5" s="45"/>
      <c r="AX5" s="45"/>
      <c r="AY5" s="45"/>
      <c r="AZ5" s="45">
        <f>SUM(AZ6:BF17)</f>
        <v>432</v>
      </c>
      <c r="BA5" s="45"/>
      <c r="BB5" s="45"/>
      <c r="BC5" s="45"/>
      <c r="BD5" s="45"/>
      <c r="BE5" s="45"/>
      <c r="BF5" s="45"/>
      <c r="BG5" s="45">
        <f>SUM(BG6:BM17)</f>
        <v>48</v>
      </c>
      <c r="BH5" s="45"/>
      <c r="BI5" s="45"/>
      <c r="BJ5" s="45"/>
      <c r="BK5" s="45"/>
      <c r="BL5" s="45"/>
      <c r="BM5" s="45"/>
      <c r="BN5" s="45">
        <f>SUM(BN6:BT17)</f>
        <v>30</v>
      </c>
      <c r="BO5" s="45"/>
      <c r="BP5" s="45"/>
      <c r="BQ5" s="45"/>
      <c r="BR5" s="45"/>
      <c r="BS5" s="45"/>
      <c r="BT5" s="45"/>
      <c r="BU5" s="45">
        <f>SUM(BU6:CA17)</f>
        <v>527</v>
      </c>
      <c r="BV5" s="45"/>
      <c r="BW5" s="45"/>
      <c r="BX5" s="45"/>
      <c r="BY5" s="45"/>
      <c r="BZ5" s="45"/>
      <c r="CA5" s="45"/>
      <c r="CB5" s="45">
        <f>SUM(CB6:CH17)</f>
        <v>15</v>
      </c>
      <c r="CC5" s="45"/>
      <c r="CD5" s="45"/>
      <c r="CE5" s="45"/>
      <c r="CF5" s="45"/>
      <c r="CG5" s="45"/>
      <c r="CH5" s="45"/>
      <c r="CI5" s="45">
        <f>SUM(CI6:CO17)</f>
        <v>34</v>
      </c>
      <c r="CJ5" s="45"/>
      <c r="CK5" s="45"/>
      <c r="CL5" s="45"/>
      <c r="CM5" s="45"/>
      <c r="CN5" s="45"/>
      <c r="CO5" s="45"/>
      <c r="CP5" s="48">
        <f>SUM(CP6:CV17)</f>
        <v>2236</v>
      </c>
      <c r="CQ5" s="48"/>
      <c r="CR5" s="48"/>
      <c r="CS5" s="48"/>
      <c r="CT5" s="48"/>
      <c r="CU5" s="48"/>
      <c r="CV5" s="48"/>
      <c r="CW5" s="45">
        <f>SUM(CW6:DC17)</f>
        <v>565</v>
      </c>
      <c r="CX5" s="45"/>
      <c r="CY5" s="45"/>
      <c r="CZ5" s="45"/>
      <c r="DA5" s="45"/>
      <c r="DB5" s="45"/>
      <c r="DC5" s="45"/>
      <c r="DD5" s="45">
        <f>SUM(DD6:DJ17)</f>
        <v>4</v>
      </c>
      <c r="DE5" s="45"/>
      <c r="DF5" s="45"/>
      <c r="DG5" s="45"/>
      <c r="DH5" s="45"/>
      <c r="DI5" s="45"/>
      <c r="DJ5" s="45"/>
      <c r="DK5" s="48">
        <f>IF(SUM(AE5:DJ5)=0,"",SUM(AE5:DJ5))</f>
        <v>3932</v>
      </c>
      <c r="DL5" s="48"/>
      <c r="DM5" s="48"/>
      <c r="DN5" s="48"/>
      <c r="DO5" s="48"/>
      <c r="DP5" s="48"/>
      <c r="DQ5" s="48"/>
      <c r="DR5" s="48"/>
      <c r="DS5" s="48"/>
      <c r="DT5" s="49"/>
    </row>
    <row r="6" spans="7:124" s="1" customFormat="1" ht="21" customHeight="1">
      <c r="G6" s="118" t="s">
        <v>49</v>
      </c>
      <c r="H6" s="119"/>
      <c r="I6" s="119"/>
      <c r="J6" s="120"/>
      <c r="K6" s="50" t="s">
        <v>81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>
        <v>9</v>
      </c>
      <c r="BA6" s="45"/>
      <c r="BB6" s="45"/>
      <c r="BC6" s="45"/>
      <c r="BD6" s="45"/>
      <c r="BE6" s="45"/>
      <c r="BF6" s="45"/>
      <c r="BG6" s="45">
        <v>2</v>
      </c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>
        <v>11</v>
      </c>
      <c r="BV6" s="45"/>
      <c r="BW6" s="45"/>
      <c r="BX6" s="45"/>
      <c r="BY6" s="45"/>
      <c r="BZ6" s="45"/>
      <c r="CA6" s="45"/>
      <c r="CB6" s="45">
        <v>1</v>
      </c>
      <c r="CC6" s="45"/>
      <c r="CD6" s="45"/>
      <c r="CE6" s="45"/>
      <c r="CF6" s="45"/>
      <c r="CG6" s="45"/>
      <c r="CH6" s="45"/>
      <c r="CI6" s="45">
        <v>2</v>
      </c>
      <c r="CJ6" s="45"/>
      <c r="CK6" s="45"/>
      <c r="CL6" s="45"/>
      <c r="CM6" s="45"/>
      <c r="CN6" s="45"/>
      <c r="CO6" s="45"/>
      <c r="CP6" s="45">
        <v>125</v>
      </c>
      <c r="CQ6" s="45"/>
      <c r="CR6" s="45"/>
      <c r="CS6" s="45"/>
      <c r="CT6" s="45"/>
      <c r="CU6" s="45"/>
      <c r="CV6" s="45"/>
      <c r="CW6" s="45">
        <v>5</v>
      </c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8">
        <f aca="true" t="shared" si="0" ref="DK6:DK17">IF(SUM(AE6:DJ6)=0,"",SUM(AE6:DJ6))</f>
        <v>155</v>
      </c>
      <c r="DL6" s="48"/>
      <c r="DM6" s="48"/>
      <c r="DN6" s="48"/>
      <c r="DO6" s="48"/>
      <c r="DP6" s="48"/>
      <c r="DQ6" s="48"/>
      <c r="DR6" s="48"/>
      <c r="DS6" s="48"/>
      <c r="DT6" s="49"/>
    </row>
    <row r="7" spans="7:124" s="1" customFormat="1" ht="21" customHeight="1">
      <c r="G7" s="121"/>
      <c r="H7" s="122"/>
      <c r="I7" s="122"/>
      <c r="J7" s="123"/>
      <c r="K7" s="50" t="s">
        <v>52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45">
        <v>1</v>
      </c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>
        <v>10</v>
      </c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>
        <v>4</v>
      </c>
      <c r="BV7" s="45"/>
      <c r="BW7" s="45"/>
      <c r="BX7" s="45"/>
      <c r="BY7" s="45"/>
      <c r="BZ7" s="45"/>
      <c r="CA7" s="45"/>
      <c r="CB7" s="45">
        <v>1</v>
      </c>
      <c r="CC7" s="45"/>
      <c r="CD7" s="45"/>
      <c r="CE7" s="45"/>
      <c r="CF7" s="45"/>
      <c r="CG7" s="45"/>
      <c r="CH7" s="45"/>
      <c r="CI7" s="45">
        <v>2</v>
      </c>
      <c r="CJ7" s="45"/>
      <c r="CK7" s="45"/>
      <c r="CL7" s="45"/>
      <c r="CM7" s="45"/>
      <c r="CN7" s="45"/>
      <c r="CO7" s="45"/>
      <c r="CP7" s="45">
        <v>118</v>
      </c>
      <c r="CQ7" s="45"/>
      <c r="CR7" s="45"/>
      <c r="CS7" s="45"/>
      <c r="CT7" s="45"/>
      <c r="CU7" s="45"/>
      <c r="CV7" s="45"/>
      <c r="CW7" s="45">
        <v>5</v>
      </c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8">
        <f t="shared" si="0"/>
        <v>141</v>
      </c>
      <c r="DL7" s="48"/>
      <c r="DM7" s="48"/>
      <c r="DN7" s="48"/>
      <c r="DO7" s="48"/>
      <c r="DP7" s="48"/>
      <c r="DQ7" s="48"/>
      <c r="DR7" s="48"/>
      <c r="DS7" s="48"/>
      <c r="DT7" s="49"/>
    </row>
    <row r="8" spans="7:124" s="1" customFormat="1" ht="21" customHeight="1">
      <c r="G8" s="121"/>
      <c r="H8" s="122"/>
      <c r="I8" s="122"/>
      <c r="J8" s="123"/>
      <c r="K8" s="50" t="s">
        <v>53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>
        <v>9</v>
      </c>
      <c r="BA8" s="45"/>
      <c r="BB8" s="45"/>
      <c r="BC8" s="45"/>
      <c r="BD8" s="45"/>
      <c r="BE8" s="45"/>
      <c r="BF8" s="45"/>
      <c r="BG8" s="45">
        <v>2</v>
      </c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>
        <v>16</v>
      </c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>
        <v>2</v>
      </c>
      <c r="CJ8" s="45"/>
      <c r="CK8" s="45"/>
      <c r="CL8" s="45"/>
      <c r="CM8" s="45"/>
      <c r="CN8" s="45"/>
      <c r="CO8" s="45"/>
      <c r="CP8" s="45">
        <v>123</v>
      </c>
      <c r="CQ8" s="45"/>
      <c r="CR8" s="45"/>
      <c r="CS8" s="45"/>
      <c r="CT8" s="45"/>
      <c r="CU8" s="45"/>
      <c r="CV8" s="45"/>
      <c r="CW8" s="45">
        <v>4</v>
      </c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8">
        <f>SUM(AE8:DJ8)</f>
        <v>156</v>
      </c>
      <c r="DL8" s="48"/>
      <c r="DM8" s="48"/>
      <c r="DN8" s="48"/>
      <c r="DO8" s="48"/>
      <c r="DP8" s="48"/>
      <c r="DQ8" s="48"/>
      <c r="DR8" s="48"/>
      <c r="DS8" s="48"/>
      <c r="DT8" s="49"/>
    </row>
    <row r="9" spans="7:124" s="1" customFormat="1" ht="21" customHeight="1">
      <c r="G9" s="121"/>
      <c r="H9" s="122"/>
      <c r="I9" s="122"/>
      <c r="J9" s="123"/>
      <c r="K9" s="50" t="s">
        <v>54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1">
        <v>2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>
        <v>1</v>
      </c>
      <c r="AT9" s="51"/>
      <c r="AU9" s="51"/>
      <c r="AV9" s="51"/>
      <c r="AW9" s="51"/>
      <c r="AX9" s="51"/>
      <c r="AY9" s="51"/>
      <c r="AZ9" s="51">
        <v>52</v>
      </c>
      <c r="BA9" s="51"/>
      <c r="BB9" s="51"/>
      <c r="BC9" s="51"/>
      <c r="BD9" s="51"/>
      <c r="BE9" s="51"/>
      <c r="BF9" s="51"/>
      <c r="BG9" s="51">
        <v>2</v>
      </c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>
        <v>42</v>
      </c>
      <c r="BV9" s="51"/>
      <c r="BW9" s="51"/>
      <c r="BX9" s="51"/>
      <c r="BY9" s="51"/>
      <c r="BZ9" s="51"/>
      <c r="CA9" s="51"/>
      <c r="CB9" s="51">
        <v>1</v>
      </c>
      <c r="CC9" s="51"/>
      <c r="CD9" s="51"/>
      <c r="CE9" s="51"/>
      <c r="CF9" s="51"/>
      <c r="CG9" s="51"/>
      <c r="CH9" s="51"/>
      <c r="CI9" s="51">
        <v>5</v>
      </c>
      <c r="CJ9" s="51"/>
      <c r="CK9" s="51"/>
      <c r="CL9" s="51"/>
      <c r="CM9" s="51"/>
      <c r="CN9" s="51"/>
      <c r="CO9" s="51"/>
      <c r="CP9" s="51">
        <v>154</v>
      </c>
      <c r="CQ9" s="51"/>
      <c r="CR9" s="51"/>
      <c r="CS9" s="51"/>
      <c r="CT9" s="51"/>
      <c r="CU9" s="51"/>
      <c r="CV9" s="51"/>
      <c r="CW9" s="51">
        <v>12</v>
      </c>
      <c r="CX9" s="51"/>
      <c r="CY9" s="51"/>
      <c r="CZ9" s="51"/>
      <c r="DA9" s="51"/>
      <c r="DB9" s="51"/>
      <c r="DC9" s="51"/>
      <c r="DD9" s="51">
        <v>1</v>
      </c>
      <c r="DE9" s="51"/>
      <c r="DF9" s="51"/>
      <c r="DG9" s="51"/>
      <c r="DH9" s="51"/>
      <c r="DI9" s="51"/>
      <c r="DJ9" s="51"/>
      <c r="DK9" s="52">
        <f t="shared" si="0"/>
        <v>272</v>
      </c>
      <c r="DL9" s="52"/>
      <c r="DM9" s="52"/>
      <c r="DN9" s="52"/>
      <c r="DO9" s="52"/>
      <c r="DP9" s="52"/>
      <c r="DQ9" s="52"/>
      <c r="DR9" s="52"/>
      <c r="DS9" s="52"/>
      <c r="DT9" s="53"/>
    </row>
    <row r="10" spans="7:124" s="1" customFormat="1" ht="21" customHeight="1">
      <c r="G10" s="121"/>
      <c r="H10" s="122"/>
      <c r="I10" s="122"/>
      <c r="J10" s="123"/>
      <c r="K10" s="50" t="s">
        <v>55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45">
        <v>3</v>
      </c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>
        <v>52</v>
      </c>
      <c r="BA10" s="45"/>
      <c r="BB10" s="45"/>
      <c r="BC10" s="45"/>
      <c r="BD10" s="45"/>
      <c r="BE10" s="45"/>
      <c r="BF10" s="45"/>
      <c r="BG10" s="45">
        <v>7</v>
      </c>
      <c r="BH10" s="45"/>
      <c r="BI10" s="45"/>
      <c r="BJ10" s="45"/>
      <c r="BK10" s="45"/>
      <c r="BL10" s="45"/>
      <c r="BM10" s="45"/>
      <c r="BN10" s="45">
        <v>1</v>
      </c>
      <c r="BO10" s="45"/>
      <c r="BP10" s="45"/>
      <c r="BQ10" s="45"/>
      <c r="BR10" s="45"/>
      <c r="BS10" s="45"/>
      <c r="BT10" s="45"/>
      <c r="BU10" s="45">
        <v>65</v>
      </c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>
        <v>237</v>
      </c>
      <c r="CQ10" s="45"/>
      <c r="CR10" s="45"/>
      <c r="CS10" s="45"/>
      <c r="CT10" s="45"/>
      <c r="CU10" s="45"/>
      <c r="CV10" s="45"/>
      <c r="CW10" s="45">
        <v>87</v>
      </c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8">
        <f t="shared" si="0"/>
        <v>452</v>
      </c>
      <c r="DL10" s="48"/>
      <c r="DM10" s="48"/>
      <c r="DN10" s="48"/>
      <c r="DO10" s="48"/>
      <c r="DP10" s="48"/>
      <c r="DQ10" s="48"/>
      <c r="DR10" s="48"/>
      <c r="DS10" s="48"/>
      <c r="DT10" s="49"/>
    </row>
    <row r="11" spans="7:124" s="1" customFormat="1" ht="21" customHeight="1">
      <c r="G11" s="121"/>
      <c r="H11" s="122"/>
      <c r="I11" s="122"/>
      <c r="J11" s="123"/>
      <c r="K11" s="50" t="s">
        <v>56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>
        <v>6</v>
      </c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>
        <v>58</v>
      </c>
      <c r="BA11" s="51"/>
      <c r="BB11" s="51"/>
      <c r="BC11" s="51"/>
      <c r="BD11" s="51"/>
      <c r="BE11" s="51"/>
      <c r="BF11" s="51"/>
      <c r="BG11" s="51">
        <v>6</v>
      </c>
      <c r="BH11" s="51"/>
      <c r="BI11" s="51"/>
      <c r="BJ11" s="51"/>
      <c r="BK11" s="51"/>
      <c r="BL11" s="51"/>
      <c r="BM11" s="51"/>
      <c r="BN11" s="51">
        <v>6</v>
      </c>
      <c r="BO11" s="51"/>
      <c r="BP11" s="51"/>
      <c r="BQ11" s="51"/>
      <c r="BR11" s="51"/>
      <c r="BS11" s="51"/>
      <c r="BT11" s="51"/>
      <c r="BU11" s="51">
        <v>76</v>
      </c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>
        <v>199</v>
      </c>
      <c r="CQ11" s="51"/>
      <c r="CR11" s="51"/>
      <c r="CS11" s="51"/>
      <c r="CT11" s="51"/>
      <c r="CU11" s="51"/>
      <c r="CV11" s="51"/>
      <c r="CW11" s="51">
        <v>118</v>
      </c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2">
        <f t="shared" si="0"/>
        <v>469</v>
      </c>
      <c r="DL11" s="52"/>
      <c r="DM11" s="52"/>
      <c r="DN11" s="52"/>
      <c r="DO11" s="52"/>
      <c r="DP11" s="52"/>
      <c r="DQ11" s="52"/>
      <c r="DR11" s="52"/>
      <c r="DS11" s="52"/>
      <c r="DT11" s="53"/>
    </row>
    <row r="12" spans="7:124" s="1" customFormat="1" ht="21" customHeight="1">
      <c r="G12" s="121"/>
      <c r="H12" s="122"/>
      <c r="I12" s="122"/>
      <c r="J12" s="123"/>
      <c r="K12" s="50" t="s">
        <v>57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45">
        <v>3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>
        <v>45</v>
      </c>
      <c r="BA12" s="45"/>
      <c r="BB12" s="45"/>
      <c r="BC12" s="45"/>
      <c r="BD12" s="45"/>
      <c r="BE12" s="45"/>
      <c r="BF12" s="45"/>
      <c r="BG12" s="45">
        <v>7</v>
      </c>
      <c r="BH12" s="45"/>
      <c r="BI12" s="45"/>
      <c r="BJ12" s="45"/>
      <c r="BK12" s="45"/>
      <c r="BL12" s="45"/>
      <c r="BM12" s="45"/>
      <c r="BN12" s="45">
        <v>4</v>
      </c>
      <c r="BO12" s="45"/>
      <c r="BP12" s="45"/>
      <c r="BQ12" s="45"/>
      <c r="BR12" s="45"/>
      <c r="BS12" s="45"/>
      <c r="BT12" s="45"/>
      <c r="BU12" s="45">
        <v>60</v>
      </c>
      <c r="BV12" s="45"/>
      <c r="BW12" s="45"/>
      <c r="BX12" s="45"/>
      <c r="BY12" s="45"/>
      <c r="BZ12" s="45"/>
      <c r="CA12" s="45"/>
      <c r="CB12" s="45">
        <v>1</v>
      </c>
      <c r="CC12" s="45"/>
      <c r="CD12" s="45"/>
      <c r="CE12" s="45"/>
      <c r="CF12" s="45"/>
      <c r="CG12" s="45"/>
      <c r="CH12" s="45"/>
      <c r="CI12" s="45">
        <v>7</v>
      </c>
      <c r="CJ12" s="45"/>
      <c r="CK12" s="45"/>
      <c r="CL12" s="45"/>
      <c r="CM12" s="45"/>
      <c r="CN12" s="45"/>
      <c r="CO12" s="45"/>
      <c r="CP12" s="45">
        <v>234</v>
      </c>
      <c r="CQ12" s="45"/>
      <c r="CR12" s="45"/>
      <c r="CS12" s="45"/>
      <c r="CT12" s="45"/>
      <c r="CU12" s="45"/>
      <c r="CV12" s="45"/>
      <c r="CW12" s="45">
        <v>94</v>
      </c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8">
        <f t="shared" si="0"/>
        <v>455</v>
      </c>
      <c r="DL12" s="48"/>
      <c r="DM12" s="48"/>
      <c r="DN12" s="48"/>
      <c r="DO12" s="48"/>
      <c r="DP12" s="48"/>
      <c r="DQ12" s="48"/>
      <c r="DR12" s="48"/>
      <c r="DS12" s="48"/>
      <c r="DT12" s="49"/>
    </row>
    <row r="13" spans="7:124" s="1" customFormat="1" ht="21" customHeight="1">
      <c r="G13" s="121"/>
      <c r="H13" s="122"/>
      <c r="I13" s="122"/>
      <c r="J13" s="123"/>
      <c r="K13" s="50" t="s">
        <v>58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1">
        <v>4</v>
      </c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>
        <v>1</v>
      </c>
      <c r="AT13" s="51"/>
      <c r="AU13" s="51"/>
      <c r="AV13" s="51"/>
      <c r="AW13" s="51"/>
      <c r="AX13" s="51"/>
      <c r="AY13" s="51"/>
      <c r="AZ13" s="51">
        <v>51</v>
      </c>
      <c r="BA13" s="51"/>
      <c r="BB13" s="51"/>
      <c r="BC13" s="51"/>
      <c r="BD13" s="51"/>
      <c r="BE13" s="51"/>
      <c r="BF13" s="51"/>
      <c r="BG13" s="51">
        <v>8</v>
      </c>
      <c r="BH13" s="51"/>
      <c r="BI13" s="51"/>
      <c r="BJ13" s="51"/>
      <c r="BK13" s="51"/>
      <c r="BL13" s="51"/>
      <c r="BM13" s="51"/>
      <c r="BN13" s="51">
        <v>6</v>
      </c>
      <c r="BO13" s="51"/>
      <c r="BP13" s="51"/>
      <c r="BQ13" s="51"/>
      <c r="BR13" s="51"/>
      <c r="BS13" s="51"/>
      <c r="BT13" s="51"/>
      <c r="BU13" s="51">
        <v>57</v>
      </c>
      <c r="BV13" s="51"/>
      <c r="BW13" s="51"/>
      <c r="BX13" s="51"/>
      <c r="BY13" s="51"/>
      <c r="BZ13" s="51"/>
      <c r="CA13" s="51"/>
      <c r="CB13" s="51">
        <v>1</v>
      </c>
      <c r="CC13" s="51"/>
      <c r="CD13" s="51"/>
      <c r="CE13" s="51"/>
      <c r="CF13" s="51"/>
      <c r="CG13" s="51"/>
      <c r="CH13" s="51"/>
      <c r="CI13" s="51">
        <v>2</v>
      </c>
      <c r="CJ13" s="51"/>
      <c r="CK13" s="51"/>
      <c r="CL13" s="51"/>
      <c r="CM13" s="51"/>
      <c r="CN13" s="51"/>
      <c r="CO13" s="51"/>
      <c r="CP13" s="51">
        <v>199</v>
      </c>
      <c r="CQ13" s="51"/>
      <c r="CR13" s="51"/>
      <c r="CS13" s="51"/>
      <c r="CT13" s="51"/>
      <c r="CU13" s="51"/>
      <c r="CV13" s="51"/>
      <c r="CW13" s="51">
        <v>60</v>
      </c>
      <c r="CX13" s="51"/>
      <c r="CY13" s="51"/>
      <c r="CZ13" s="51"/>
      <c r="DA13" s="51"/>
      <c r="DB13" s="51"/>
      <c r="DC13" s="51"/>
      <c r="DD13" s="51">
        <v>1</v>
      </c>
      <c r="DE13" s="51"/>
      <c r="DF13" s="51"/>
      <c r="DG13" s="51"/>
      <c r="DH13" s="51"/>
      <c r="DI13" s="51"/>
      <c r="DJ13" s="51"/>
      <c r="DK13" s="52">
        <f t="shared" si="0"/>
        <v>390</v>
      </c>
      <c r="DL13" s="52"/>
      <c r="DM13" s="52"/>
      <c r="DN13" s="52"/>
      <c r="DO13" s="52"/>
      <c r="DP13" s="52"/>
      <c r="DQ13" s="52"/>
      <c r="DR13" s="52"/>
      <c r="DS13" s="52"/>
      <c r="DT13" s="53"/>
    </row>
    <row r="14" spans="7:124" s="1" customFormat="1" ht="21" customHeight="1">
      <c r="G14" s="121"/>
      <c r="H14" s="122"/>
      <c r="I14" s="122"/>
      <c r="J14" s="123"/>
      <c r="K14" s="50" t="s">
        <v>59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45">
        <v>13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>
        <v>64</v>
      </c>
      <c r="BA14" s="45"/>
      <c r="BB14" s="45"/>
      <c r="BC14" s="45"/>
      <c r="BD14" s="45"/>
      <c r="BE14" s="45"/>
      <c r="BF14" s="45"/>
      <c r="BG14" s="45">
        <v>8</v>
      </c>
      <c r="BH14" s="45"/>
      <c r="BI14" s="45"/>
      <c r="BJ14" s="45"/>
      <c r="BK14" s="45"/>
      <c r="BL14" s="45"/>
      <c r="BM14" s="45"/>
      <c r="BN14" s="45">
        <v>7</v>
      </c>
      <c r="BO14" s="45"/>
      <c r="BP14" s="45"/>
      <c r="BQ14" s="45"/>
      <c r="BR14" s="45"/>
      <c r="BS14" s="45"/>
      <c r="BT14" s="45"/>
      <c r="BU14" s="45">
        <v>57</v>
      </c>
      <c r="BV14" s="45"/>
      <c r="BW14" s="45"/>
      <c r="BX14" s="45"/>
      <c r="BY14" s="45"/>
      <c r="BZ14" s="45"/>
      <c r="CA14" s="45"/>
      <c r="CB14" s="45">
        <v>3</v>
      </c>
      <c r="CC14" s="45"/>
      <c r="CD14" s="45"/>
      <c r="CE14" s="45"/>
      <c r="CF14" s="45"/>
      <c r="CG14" s="45"/>
      <c r="CH14" s="45"/>
      <c r="CI14" s="45">
        <v>3</v>
      </c>
      <c r="CJ14" s="45"/>
      <c r="CK14" s="45"/>
      <c r="CL14" s="45"/>
      <c r="CM14" s="45"/>
      <c r="CN14" s="45"/>
      <c r="CO14" s="45"/>
      <c r="CP14" s="45">
        <v>207</v>
      </c>
      <c r="CQ14" s="45"/>
      <c r="CR14" s="45"/>
      <c r="CS14" s="45"/>
      <c r="CT14" s="45"/>
      <c r="CU14" s="45"/>
      <c r="CV14" s="45"/>
      <c r="CW14" s="45">
        <v>92</v>
      </c>
      <c r="CX14" s="45"/>
      <c r="CY14" s="45"/>
      <c r="CZ14" s="45"/>
      <c r="DA14" s="45"/>
      <c r="DB14" s="45"/>
      <c r="DC14" s="45"/>
      <c r="DD14" s="45">
        <v>1</v>
      </c>
      <c r="DE14" s="45"/>
      <c r="DF14" s="45"/>
      <c r="DG14" s="45"/>
      <c r="DH14" s="45"/>
      <c r="DI14" s="45"/>
      <c r="DJ14" s="45"/>
      <c r="DK14" s="48">
        <f t="shared" si="0"/>
        <v>455</v>
      </c>
      <c r="DL14" s="48"/>
      <c r="DM14" s="48"/>
      <c r="DN14" s="48"/>
      <c r="DO14" s="48"/>
      <c r="DP14" s="48"/>
      <c r="DQ14" s="48"/>
      <c r="DR14" s="48"/>
      <c r="DS14" s="48"/>
      <c r="DT14" s="49"/>
    </row>
    <row r="15" spans="7:124" s="1" customFormat="1" ht="21" customHeight="1">
      <c r="G15" s="121"/>
      <c r="H15" s="122"/>
      <c r="I15" s="122"/>
      <c r="J15" s="123"/>
      <c r="K15" s="50" t="s">
        <v>60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1">
        <v>2</v>
      </c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>
        <v>42</v>
      </c>
      <c r="BA15" s="51"/>
      <c r="BB15" s="51"/>
      <c r="BC15" s="51"/>
      <c r="BD15" s="51"/>
      <c r="BE15" s="51"/>
      <c r="BF15" s="51"/>
      <c r="BG15" s="51">
        <v>4</v>
      </c>
      <c r="BH15" s="51"/>
      <c r="BI15" s="51"/>
      <c r="BJ15" s="51"/>
      <c r="BK15" s="51"/>
      <c r="BL15" s="51"/>
      <c r="BM15" s="51"/>
      <c r="BN15" s="51">
        <v>3</v>
      </c>
      <c r="BO15" s="51"/>
      <c r="BP15" s="51"/>
      <c r="BQ15" s="51"/>
      <c r="BR15" s="51"/>
      <c r="BS15" s="51"/>
      <c r="BT15" s="51"/>
      <c r="BU15" s="51">
        <v>60</v>
      </c>
      <c r="BV15" s="51"/>
      <c r="BW15" s="51"/>
      <c r="BX15" s="51"/>
      <c r="BY15" s="51"/>
      <c r="BZ15" s="51"/>
      <c r="CA15" s="51"/>
      <c r="CB15" s="51">
        <v>2</v>
      </c>
      <c r="CC15" s="51"/>
      <c r="CD15" s="51"/>
      <c r="CE15" s="51"/>
      <c r="CF15" s="51"/>
      <c r="CG15" s="51"/>
      <c r="CH15" s="51"/>
      <c r="CI15" s="51">
        <v>5</v>
      </c>
      <c r="CJ15" s="51"/>
      <c r="CK15" s="51"/>
      <c r="CL15" s="51"/>
      <c r="CM15" s="51"/>
      <c r="CN15" s="51"/>
      <c r="CO15" s="51"/>
      <c r="CP15" s="51">
        <v>231</v>
      </c>
      <c r="CQ15" s="51"/>
      <c r="CR15" s="51"/>
      <c r="CS15" s="51"/>
      <c r="CT15" s="51"/>
      <c r="CU15" s="51"/>
      <c r="CV15" s="51"/>
      <c r="CW15" s="51">
        <v>43</v>
      </c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2">
        <f t="shared" si="0"/>
        <v>392</v>
      </c>
      <c r="DL15" s="52"/>
      <c r="DM15" s="52"/>
      <c r="DN15" s="52"/>
      <c r="DO15" s="52"/>
      <c r="DP15" s="52"/>
      <c r="DQ15" s="52"/>
      <c r="DR15" s="52"/>
      <c r="DS15" s="52"/>
      <c r="DT15" s="53"/>
    </row>
    <row r="16" spans="7:124" s="1" customFormat="1" ht="21" customHeight="1">
      <c r="G16" s="121"/>
      <c r="H16" s="122"/>
      <c r="I16" s="122"/>
      <c r="J16" s="123"/>
      <c r="K16" s="50" t="s">
        <v>61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45">
        <v>3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>
        <v>26</v>
      </c>
      <c r="BA16" s="45"/>
      <c r="BB16" s="45"/>
      <c r="BC16" s="45"/>
      <c r="BD16" s="45"/>
      <c r="BE16" s="45"/>
      <c r="BF16" s="45"/>
      <c r="BG16" s="45">
        <v>1</v>
      </c>
      <c r="BH16" s="45"/>
      <c r="BI16" s="45"/>
      <c r="BJ16" s="45"/>
      <c r="BK16" s="45"/>
      <c r="BL16" s="45"/>
      <c r="BM16" s="45"/>
      <c r="BN16" s="45">
        <v>3</v>
      </c>
      <c r="BO16" s="45"/>
      <c r="BP16" s="45"/>
      <c r="BQ16" s="45"/>
      <c r="BR16" s="45"/>
      <c r="BS16" s="45"/>
      <c r="BT16" s="45"/>
      <c r="BU16" s="45">
        <v>53</v>
      </c>
      <c r="BV16" s="45"/>
      <c r="BW16" s="45"/>
      <c r="BX16" s="45"/>
      <c r="BY16" s="45"/>
      <c r="BZ16" s="45"/>
      <c r="CA16" s="45"/>
      <c r="CB16" s="45">
        <v>2</v>
      </c>
      <c r="CC16" s="45"/>
      <c r="CD16" s="45"/>
      <c r="CE16" s="45"/>
      <c r="CF16" s="45"/>
      <c r="CG16" s="45"/>
      <c r="CH16" s="45"/>
      <c r="CI16" s="45">
        <v>2</v>
      </c>
      <c r="CJ16" s="45"/>
      <c r="CK16" s="45"/>
      <c r="CL16" s="45"/>
      <c r="CM16" s="45"/>
      <c r="CN16" s="45"/>
      <c r="CO16" s="45"/>
      <c r="CP16" s="45">
        <v>215</v>
      </c>
      <c r="CQ16" s="45"/>
      <c r="CR16" s="45"/>
      <c r="CS16" s="45"/>
      <c r="CT16" s="45"/>
      <c r="CU16" s="45"/>
      <c r="CV16" s="45"/>
      <c r="CW16" s="45">
        <v>26</v>
      </c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8">
        <f t="shared" si="0"/>
        <v>331</v>
      </c>
      <c r="DL16" s="48"/>
      <c r="DM16" s="48"/>
      <c r="DN16" s="48"/>
      <c r="DO16" s="48"/>
      <c r="DP16" s="48"/>
      <c r="DQ16" s="48"/>
      <c r="DR16" s="48"/>
      <c r="DS16" s="48"/>
      <c r="DT16" s="49"/>
    </row>
    <row r="17" spans="7:124" s="1" customFormat="1" ht="21" customHeight="1" thickBot="1">
      <c r="G17" s="124"/>
      <c r="H17" s="125"/>
      <c r="I17" s="125"/>
      <c r="J17" s="126"/>
      <c r="K17" s="55" t="s">
        <v>62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4">
        <v>2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>
        <v>14</v>
      </c>
      <c r="BA17" s="54"/>
      <c r="BB17" s="54"/>
      <c r="BC17" s="54"/>
      <c r="BD17" s="54"/>
      <c r="BE17" s="54"/>
      <c r="BF17" s="54"/>
      <c r="BG17" s="54">
        <v>1</v>
      </c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>
        <v>26</v>
      </c>
      <c r="BV17" s="54"/>
      <c r="BW17" s="54"/>
      <c r="BX17" s="54"/>
      <c r="BY17" s="54"/>
      <c r="BZ17" s="54"/>
      <c r="CA17" s="54"/>
      <c r="CB17" s="54">
        <v>3</v>
      </c>
      <c r="CC17" s="54"/>
      <c r="CD17" s="54"/>
      <c r="CE17" s="54"/>
      <c r="CF17" s="54"/>
      <c r="CG17" s="54"/>
      <c r="CH17" s="54"/>
      <c r="CI17" s="54">
        <v>4</v>
      </c>
      <c r="CJ17" s="54"/>
      <c r="CK17" s="54"/>
      <c r="CL17" s="54"/>
      <c r="CM17" s="54"/>
      <c r="CN17" s="54"/>
      <c r="CO17" s="54"/>
      <c r="CP17" s="54">
        <v>194</v>
      </c>
      <c r="CQ17" s="54"/>
      <c r="CR17" s="54"/>
      <c r="CS17" s="54"/>
      <c r="CT17" s="54"/>
      <c r="CU17" s="54"/>
      <c r="CV17" s="54"/>
      <c r="CW17" s="54">
        <v>19</v>
      </c>
      <c r="CX17" s="54"/>
      <c r="CY17" s="54"/>
      <c r="CZ17" s="54"/>
      <c r="DA17" s="54"/>
      <c r="DB17" s="54"/>
      <c r="DC17" s="54"/>
      <c r="DD17" s="54">
        <v>1</v>
      </c>
      <c r="DE17" s="54"/>
      <c r="DF17" s="54"/>
      <c r="DG17" s="54"/>
      <c r="DH17" s="54"/>
      <c r="DI17" s="54"/>
      <c r="DJ17" s="54"/>
      <c r="DK17" s="58">
        <f t="shared" si="0"/>
        <v>264</v>
      </c>
      <c r="DL17" s="58"/>
      <c r="DM17" s="58"/>
      <c r="DN17" s="58"/>
      <c r="DO17" s="58"/>
      <c r="DP17" s="58"/>
      <c r="DQ17" s="58"/>
      <c r="DR17" s="58"/>
      <c r="DS17" s="58"/>
      <c r="DT17" s="59"/>
    </row>
    <row r="18" spans="7:124" s="1" customFormat="1" ht="12.75" customHeight="1"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>
        <f>IF(SUM(AE18:DJ18)=0,"",SUM(AE18:DJ18))</f>
      </c>
      <c r="DL18" s="12"/>
      <c r="DM18" s="12"/>
      <c r="DN18" s="12"/>
      <c r="DO18" s="12"/>
      <c r="DP18" s="12"/>
      <c r="DQ18" s="12"/>
      <c r="DR18" s="12"/>
      <c r="DS18" s="12"/>
      <c r="DT18" s="12"/>
    </row>
    <row r="19" spans="1:124" s="1" customFormat="1" ht="17.25" customHeight="1">
      <c r="A19" s="114"/>
      <c r="B19" s="114"/>
      <c r="C19" s="114"/>
      <c r="D19" s="114"/>
      <c r="E19" s="114"/>
      <c r="F19" s="114"/>
      <c r="G19" s="56" t="s">
        <v>12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</row>
    <row r="20" spans="7:124" s="1" customFormat="1" ht="17.25" customHeight="1">
      <c r="G20" s="10"/>
      <c r="H20" s="10"/>
      <c r="I20" s="10"/>
      <c r="J20" s="1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</row>
    <row r="21" spans="7:124" s="1" customFormat="1" ht="17.25" customHeight="1">
      <c r="G21" s="10"/>
      <c r="H21" s="10"/>
      <c r="I21" s="10"/>
      <c r="J21" s="1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</row>
    <row r="22" spans="7:124" s="1" customFormat="1" ht="17.25" customHeight="1">
      <c r="G22" s="10"/>
      <c r="H22" s="10"/>
      <c r="I22" s="10"/>
      <c r="J22" s="1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</row>
    <row r="23" spans="7:124" s="1" customFormat="1" ht="17.25" customHeight="1">
      <c r="G23" s="10"/>
      <c r="H23" s="10"/>
      <c r="I23" s="10"/>
      <c r="J23" s="1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</row>
    <row r="24" spans="7:124" s="1" customFormat="1" ht="17.25" customHeight="1">
      <c r="G24" s="10"/>
      <c r="H24" s="10"/>
      <c r="I24" s="10"/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</row>
    <row r="25" spans="7:124" s="1" customFormat="1" ht="17.25" customHeight="1">
      <c r="G25" s="10"/>
      <c r="H25" s="10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</row>
    <row r="26" spans="7:124" s="1" customFormat="1" ht="17.25" customHeight="1">
      <c r="G26" s="10"/>
      <c r="H26" s="10"/>
      <c r="I26" s="10"/>
      <c r="J26" s="1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</row>
    <row r="27" spans="7:124" s="1" customFormat="1" ht="17.25" customHeight="1">
      <c r="G27" s="10"/>
      <c r="H27" s="10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</row>
    <row r="28" spans="7:124" s="1" customFormat="1" ht="17.25" customHeight="1">
      <c r="G28" s="10"/>
      <c r="H28" s="10"/>
      <c r="I28" s="10"/>
      <c r="J28" s="10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</row>
    <row r="29" spans="7:124" s="1" customFormat="1" ht="17.25" customHeight="1">
      <c r="G29" s="10"/>
      <c r="H29" s="10"/>
      <c r="I29" s="10"/>
      <c r="J29" s="1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</row>
    <row r="30" spans="7:124" s="1" customFormat="1" ht="17.25" customHeight="1">
      <c r="G30" s="10"/>
      <c r="H30" s="10"/>
      <c r="I30" s="10"/>
      <c r="J30" s="1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</row>
    <row r="31" spans="7:124" s="1" customFormat="1" ht="17.25" customHeight="1">
      <c r="G31" s="10"/>
      <c r="H31" s="10"/>
      <c r="I31" s="10"/>
      <c r="J31" s="1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</row>
    <row r="32" spans="7:124" s="1" customFormat="1" ht="17.25" customHeight="1">
      <c r="G32" s="10"/>
      <c r="H32" s="10"/>
      <c r="I32" s="10"/>
      <c r="J32" s="1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7:124" s="1" customFormat="1" ht="17.25" customHeight="1">
      <c r="G33" s="10"/>
      <c r="H33" s="10"/>
      <c r="I33" s="10"/>
      <c r="J33" s="1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7:124" s="1" customFormat="1" ht="17.25" customHeight="1">
      <c r="G34" s="10"/>
      <c r="H34" s="10"/>
      <c r="I34" s="10"/>
      <c r="J34" s="1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7:124" s="1" customFormat="1" ht="17.25" customHeight="1">
      <c r="G35" s="10"/>
      <c r="H35" s="10"/>
      <c r="I35" s="10"/>
      <c r="J35" s="1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7:124" s="1" customFormat="1" ht="17.25" customHeight="1">
      <c r="G36" s="10"/>
      <c r="H36" s="10"/>
      <c r="I36" s="10"/>
      <c r="J36" s="1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</row>
    <row r="37" spans="7:124" s="1" customFormat="1" ht="17.25" customHeight="1">
      <c r="G37" s="10"/>
      <c r="H37" s="10"/>
      <c r="I37" s="10"/>
      <c r="J37" s="1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</row>
    <row r="38" spans="7:124" s="1" customFormat="1" ht="17.25" customHeight="1">
      <c r="G38" s="10"/>
      <c r="H38" s="10"/>
      <c r="I38" s="10"/>
      <c r="J38" s="1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7:124" s="1" customFormat="1" ht="17.25" customHeight="1">
      <c r="G39" s="10"/>
      <c r="H39" s="10"/>
      <c r="I39" s="10"/>
      <c r="J39" s="1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7:124" s="1" customFormat="1" ht="17.25" customHeight="1">
      <c r="G40" s="10"/>
      <c r="H40" s="10"/>
      <c r="I40" s="10"/>
      <c r="J40" s="1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7:124" s="1" customFormat="1" ht="20.25" customHeight="1">
      <c r="G41" s="10"/>
      <c r="H41" s="10"/>
      <c r="I41" s="10"/>
      <c r="J41" s="10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7:124" s="1" customFormat="1" ht="20.25" customHeight="1">
      <c r="G42" s="10"/>
      <c r="H42" s="10"/>
      <c r="I42" s="10"/>
      <c r="J42" s="1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7:124" s="1" customFormat="1" ht="20.25" customHeight="1">
      <c r="G43" s="10"/>
      <c r="H43" s="10"/>
      <c r="I43" s="10"/>
      <c r="J43" s="1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7:124" s="1" customFormat="1" ht="20.25" customHeight="1">
      <c r="G44" s="10"/>
      <c r="H44" s="10"/>
      <c r="I44" s="10"/>
      <c r="J44" s="1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7:124" s="1" customFormat="1" ht="20.25" customHeight="1">
      <c r="G45" s="10"/>
      <c r="H45" s="10"/>
      <c r="I45" s="10"/>
      <c r="J45" s="10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s="1" customFormat="1" ht="20.25" customHeight="1" thickBot="1">
      <c r="A46" s="44"/>
      <c r="B46" s="44"/>
      <c r="C46" s="44"/>
      <c r="D46" s="44"/>
      <c r="E46" s="44"/>
      <c r="F46" s="44"/>
      <c r="G46" s="110" t="s">
        <v>9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</row>
    <row r="47" spans="7:124" s="1" customFormat="1" ht="32.25" customHeight="1">
      <c r="G47" s="108" t="s">
        <v>79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47" t="s">
        <v>76</v>
      </c>
      <c r="AF47" s="47"/>
      <c r="AG47" s="47"/>
      <c r="AH47" s="47"/>
      <c r="AI47" s="47"/>
      <c r="AJ47" s="47"/>
      <c r="AK47" s="47"/>
      <c r="AL47" s="47" t="s">
        <v>27</v>
      </c>
      <c r="AM47" s="47"/>
      <c r="AN47" s="47"/>
      <c r="AO47" s="47"/>
      <c r="AP47" s="47"/>
      <c r="AQ47" s="47"/>
      <c r="AR47" s="47"/>
      <c r="AS47" s="47" t="s">
        <v>28</v>
      </c>
      <c r="AT47" s="47"/>
      <c r="AU47" s="47"/>
      <c r="AV47" s="47"/>
      <c r="AW47" s="47"/>
      <c r="AX47" s="47"/>
      <c r="AY47" s="47"/>
      <c r="AZ47" s="47" t="s">
        <v>29</v>
      </c>
      <c r="BA47" s="47"/>
      <c r="BB47" s="47"/>
      <c r="BC47" s="47"/>
      <c r="BD47" s="47"/>
      <c r="BE47" s="47"/>
      <c r="BF47" s="47"/>
      <c r="BG47" s="47" t="s">
        <v>30</v>
      </c>
      <c r="BH47" s="47"/>
      <c r="BI47" s="47"/>
      <c r="BJ47" s="47"/>
      <c r="BK47" s="47"/>
      <c r="BL47" s="47"/>
      <c r="BM47" s="47"/>
      <c r="BN47" s="47" t="s">
        <v>31</v>
      </c>
      <c r="BO47" s="47"/>
      <c r="BP47" s="47"/>
      <c r="BQ47" s="47"/>
      <c r="BR47" s="47"/>
      <c r="BS47" s="47"/>
      <c r="BT47" s="47"/>
      <c r="BU47" s="47" t="s">
        <v>32</v>
      </c>
      <c r="BV47" s="47"/>
      <c r="BW47" s="47"/>
      <c r="BX47" s="47"/>
      <c r="BY47" s="47"/>
      <c r="BZ47" s="47"/>
      <c r="CA47" s="47"/>
      <c r="CB47" s="47" t="s">
        <v>33</v>
      </c>
      <c r="CC47" s="47"/>
      <c r="CD47" s="47"/>
      <c r="CE47" s="47"/>
      <c r="CF47" s="47"/>
      <c r="CG47" s="47"/>
      <c r="CH47" s="47"/>
      <c r="CI47" s="47" t="s">
        <v>34</v>
      </c>
      <c r="CJ47" s="47"/>
      <c r="CK47" s="47"/>
      <c r="CL47" s="47"/>
      <c r="CM47" s="47"/>
      <c r="CN47" s="47"/>
      <c r="CO47" s="47"/>
      <c r="CP47" s="47" t="s">
        <v>35</v>
      </c>
      <c r="CQ47" s="47"/>
      <c r="CR47" s="47"/>
      <c r="CS47" s="47"/>
      <c r="CT47" s="47"/>
      <c r="CU47" s="47"/>
      <c r="CV47" s="47"/>
      <c r="CW47" s="47" t="s">
        <v>36</v>
      </c>
      <c r="CX47" s="47"/>
      <c r="CY47" s="47"/>
      <c r="CZ47" s="47"/>
      <c r="DA47" s="47"/>
      <c r="DB47" s="47"/>
      <c r="DC47" s="47"/>
      <c r="DD47" s="111" t="s">
        <v>25</v>
      </c>
      <c r="DE47" s="112"/>
      <c r="DF47" s="112"/>
      <c r="DG47" s="112"/>
      <c r="DH47" s="112"/>
      <c r="DI47" s="112"/>
      <c r="DJ47" s="113"/>
      <c r="DK47" s="47" t="s">
        <v>77</v>
      </c>
      <c r="DL47" s="47"/>
      <c r="DM47" s="47"/>
      <c r="DN47" s="47"/>
      <c r="DO47" s="47"/>
      <c r="DP47" s="47"/>
      <c r="DQ47" s="47"/>
      <c r="DR47" s="47"/>
      <c r="DS47" s="47"/>
      <c r="DT47" s="65"/>
    </row>
    <row r="48" spans="7:124" s="1" customFormat="1" ht="18.75" customHeight="1">
      <c r="G48" s="115" t="s">
        <v>2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7"/>
      <c r="AE48" s="45">
        <f>SUM(AE49:AK60)</f>
        <v>12</v>
      </c>
      <c r="AF48" s="45"/>
      <c r="AG48" s="45"/>
      <c r="AH48" s="45"/>
      <c r="AI48" s="45"/>
      <c r="AJ48" s="45"/>
      <c r="AK48" s="45"/>
      <c r="AL48" s="45">
        <f>SUM(AL49:AR60)</f>
        <v>0</v>
      </c>
      <c r="AM48" s="45"/>
      <c r="AN48" s="45"/>
      <c r="AO48" s="45"/>
      <c r="AP48" s="45"/>
      <c r="AQ48" s="45"/>
      <c r="AR48" s="45"/>
      <c r="AS48" s="45">
        <f>SUM(AS49:AY60)</f>
        <v>2</v>
      </c>
      <c r="AT48" s="45"/>
      <c r="AU48" s="45"/>
      <c r="AV48" s="45"/>
      <c r="AW48" s="45"/>
      <c r="AX48" s="45"/>
      <c r="AY48" s="45"/>
      <c r="AZ48" s="45">
        <f>SUM(AZ49:BF60)</f>
        <v>460</v>
      </c>
      <c r="BA48" s="45"/>
      <c r="BB48" s="45"/>
      <c r="BC48" s="45"/>
      <c r="BD48" s="45"/>
      <c r="BE48" s="45"/>
      <c r="BF48" s="45"/>
      <c r="BG48" s="45">
        <f>SUM(BG49:BM60)</f>
        <v>47</v>
      </c>
      <c r="BH48" s="45"/>
      <c r="BI48" s="45"/>
      <c r="BJ48" s="45"/>
      <c r="BK48" s="45"/>
      <c r="BL48" s="45"/>
      <c r="BM48" s="45"/>
      <c r="BN48" s="45">
        <f>SUM(BN49:BT60)</f>
        <v>31</v>
      </c>
      <c r="BO48" s="45"/>
      <c r="BP48" s="45"/>
      <c r="BQ48" s="45"/>
      <c r="BR48" s="45"/>
      <c r="BS48" s="45"/>
      <c r="BT48" s="45"/>
      <c r="BU48" s="45">
        <f>SUM(BU49:CA60)</f>
        <v>519</v>
      </c>
      <c r="BV48" s="45"/>
      <c r="BW48" s="45"/>
      <c r="BX48" s="45"/>
      <c r="BY48" s="45"/>
      <c r="BZ48" s="45"/>
      <c r="CA48" s="45"/>
      <c r="CB48" s="45">
        <f>SUM(CB49:CH60)</f>
        <v>15</v>
      </c>
      <c r="CC48" s="45"/>
      <c r="CD48" s="45"/>
      <c r="CE48" s="45"/>
      <c r="CF48" s="45"/>
      <c r="CG48" s="45"/>
      <c r="CH48" s="45"/>
      <c r="CI48" s="45">
        <f>SUM(CI49:CO60)</f>
        <v>22</v>
      </c>
      <c r="CJ48" s="45"/>
      <c r="CK48" s="45"/>
      <c r="CL48" s="45"/>
      <c r="CM48" s="45"/>
      <c r="CN48" s="45"/>
      <c r="CO48" s="45"/>
      <c r="CP48" s="45">
        <f>SUM(CP49:CV60)</f>
        <v>2128</v>
      </c>
      <c r="CQ48" s="45"/>
      <c r="CR48" s="45"/>
      <c r="CS48" s="45"/>
      <c r="CT48" s="45"/>
      <c r="CU48" s="45"/>
      <c r="CV48" s="45"/>
      <c r="CW48" s="45">
        <f>SUM(CW49:DC60)</f>
        <v>565</v>
      </c>
      <c r="CX48" s="45"/>
      <c r="CY48" s="45"/>
      <c r="CZ48" s="45"/>
      <c r="DA48" s="45"/>
      <c r="DB48" s="45"/>
      <c r="DC48" s="45"/>
      <c r="DD48" s="45">
        <f>SUM(DD49:DJ60)</f>
        <v>6</v>
      </c>
      <c r="DE48" s="45"/>
      <c r="DF48" s="45"/>
      <c r="DG48" s="45"/>
      <c r="DH48" s="45"/>
      <c r="DI48" s="45"/>
      <c r="DJ48" s="45"/>
      <c r="DK48" s="48">
        <f>IF(SUM(AE48:DJ48)=0,"",SUM(AE48:DJ48))</f>
        <v>3807</v>
      </c>
      <c r="DL48" s="48"/>
      <c r="DM48" s="48"/>
      <c r="DN48" s="48"/>
      <c r="DO48" s="48"/>
      <c r="DP48" s="48"/>
      <c r="DQ48" s="48"/>
      <c r="DR48" s="48"/>
      <c r="DS48" s="48"/>
      <c r="DT48" s="49"/>
    </row>
    <row r="49" spans="7:124" s="1" customFormat="1" ht="18.75" customHeight="1">
      <c r="G49" s="118" t="s">
        <v>49</v>
      </c>
      <c r="H49" s="119"/>
      <c r="I49" s="119"/>
      <c r="J49" s="120"/>
      <c r="K49" s="50" t="s">
        <v>81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>
        <v>8</v>
      </c>
      <c r="BA49" s="45"/>
      <c r="BB49" s="45"/>
      <c r="BC49" s="45"/>
      <c r="BD49" s="45"/>
      <c r="BE49" s="45"/>
      <c r="BF49" s="45"/>
      <c r="BG49" s="45">
        <v>2</v>
      </c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>
        <v>10</v>
      </c>
      <c r="BV49" s="45"/>
      <c r="BW49" s="45"/>
      <c r="BX49" s="45"/>
      <c r="BY49" s="45"/>
      <c r="BZ49" s="45"/>
      <c r="CA49" s="45"/>
      <c r="CB49" s="45">
        <v>1</v>
      </c>
      <c r="CC49" s="45"/>
      <c r="CD49" s="45"/>
      <c r="CE49" s="45"/>
      <c r="CF49" s="45"/>
      <c r="CG49" s="45"/>
      <c r="CH49" s="45"/>
      <c r="CI49" s="45">
        <v>1</v>
      </c>
      <c r="CJ49" s="45"/>
      <c r="CK49" s="45"/>
      <c r="CL49" s="45"/>
      <c r="CM49" s="45"/>
      <c r="CN49" s="45"/>
      <c r="CO49" s="45"/>
      <c r="CP49" s="45">
        <v>121</v>
      </c>
      <c r="CQ49" s="45"/>
      <c r="CR49" s="45"/>
      <c r="CS49" s="45"/>
      <c r="CT49" s="45"/>
      <c r="CU49" s="45"/>
      <c r="CV49" s="45"/>
      <c r="CW49" s="45">
        <v>5</v>
      </c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8">
        <f>IF(SUM(AE49:DJ49)=0,"",SUM(AE49:DJ49))</f>
        <v>148</v>
      </c>
      <c r="DL49" s="48"/>
      <c r="DM49" s="48"/>
      <c r="DN49" s="48"/>
      <c r="DO49" s="48"/>
      <c r="DP49" s="48"/>
      <c r="DQ49" s="48"/>
      <c r="DR49" s="48"/>
      <c r="DS49" s="48"/>
      <c r="DT49" s="49"/>
    </row>
    <row r="50" spans="7:124" s="1" customFormat="1" ht="18.75" customHeight="1">
      <c r="G50" s="121"/>
      <c r="H50" s="122"/>
      <c r="I50" s="122"/>
      <c r="J50" s="123"/>
      <c r="K50" s="50" t="s">
        <v>52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45">
        <v>2</v>
      </c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>
        <v>10</v>
      </c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>
        <v>4</v>
      </c>
      <c r="BV50" s="45"/>
      <c r="BW50" s="45"/>
      <c r="BX50" s="45"/>
      <c r="BY50" s="45"/>
      <c r="BZ50" s="45"/>
      <c r="CA50" s="45"/>
      <c r="CB50" s="45">
        <v>1</v>
      </c>
      <c r="CC50" s="45"/>
      <c r="CD50" s="45"/>
      <c r="CE50" s="45"/>
      <c r="CF50" s="45"/>
      <c r="CG50" s="45"/>
      <c r="CH50" s="45"/>
      <c r="CI50" s="45">
        <v>2</v>
      </c>
      <c r="CJ50" s="45"/>
      <c r="CK50" s="45"/>
      <c r="CL50" s="45"/>
      <c r="CM50" s="45"/>
      <c r="CN50" s="45"/>
      <c r="CO50" s="45"/>
      <c r="CP50" s="45">
        <v>116</v>
      </c>
      <c r="CQ50" s="45"/>
      <c r="CR50" s="45"/>
      <c r="CS50" s="45"/>
      <c r="CT50" s="45"/>
      <c r="CU50" s="45"/>
      <c r="CV50" s="45"/>
      <c r="CW50" s="45">
        <v>5</v>
      </c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8">
        <f>IF(SUM(AE50:DJ50)=0,"",SUM(AE50:DJ50))</f>
        <v>140</v>
      </c>
      <c r="DL50" s="48"/>
      <c r="DM50" s="48"/>
      <c r="DN50" s="48"/>
      <c r="DO50" s="48"/>
      <c r="DP50" s="48"/>
      <c r="DQ50" s="48"/>
      <c r="DR50" s="48"/>
      <c r="DS50" s="48"/>
      <c r="DT50" s="49"/>
    </row>
    <row r="51" spans="7:124" s="1" customFormat="1" ht="18.75" customHeight="1">
      <c r="G51" s="121"/>
      <c r="H51" s="122"/>
      <c r="I51" s="122"/>
      <c r="J51" s="123"/>
      <c r="K51" s="50" t="s">
        <v>53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>
        <v>9</v>
      </c>
      <c r="BA51" s="45"/>
      <c r="BB51" s="45"/>
      <c r="BC51" s="45"/>
      <c r="BD51" s="45"/>
      <c r="BE51" s="45"/>
      <c r="BF51" s="45"/>
      <c r="BG51" s="45">
        <v>2</v>
      </c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>
        <v>16</v>
      </c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>
        <v>1</v>
      </c>
      <c r="CJ51" s="45"/>
      <c r="CK51" s="45"/>
      <c r="CL51" s="45"/>
      <c r="CM51" s="45"/>
      <c r="CN51" s="45"/>
      <c r="CO51" s="45"/>
      <c r="CP51" s="45">
        <v>112</v>
      </c>
      <c r="CQ51" s="45"/>
      <c r="CR51" s="45"/>
      <c r="CS51" s="45"/>
      <c r="CT51" s="45"/>
      <c r="CU51" s="45"/>
      <c r="CV51" s="45"/>
      <c r="CW51" s="45">
        <v>4</v>
      </c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8">
        <f>SUM(AE51:DJ51)</f>
        <v>144</v>
      </c>
      <c r="DL51" s="48"/>
      <c r="DM51" s="48"/>
      <c r="DN51" s="48"/>
      <c r="DO51" s="48"/>
      <c r="DP51" s="48"/>
      <c r="DQ51" s="48"/>
      <c r="DR51" s="48"/>
      <c r="DS51" s="48"/>
      <c r="DT51" s="49"/>
    </row>
    <row r="52" spans="7:124" s="1" customFormat="1" ht="18.75" customHeight="1">
      <c r="G52" s="121"/>
      <c r="H52" s="122"/>
      <c r="I52" s="122"/>
      <c r="J52" s="123"/>
      <c r="K52" s="50" t="s">
        <v>54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>
        <v>1</v>
      </c>
      <c r="AT52" s="51"/>
      <c r="AU52" s="51"/>
      <c r="AV52" s="51"/>
      <c r="AW52" s="51"/>
      <c r="AX52" s="51"/>
      <c r="AY52" s="51"/>
      <c r="AZ52" s="51">
        <v>56</v>
      </c>
      <c r="BA52" s="51"/>
      <c r="BB52" s="51"/>
      <c r="BC52" s="51"/>
      <c r="BD52" s="51"/>
      <c r="BE52" s="51"/>
      <c r="BF52" s="51"/>
      <c r="BG52" s="51">
        <v>2</v>
      </c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>
        <v>42</v>
      </c>
      <c r="BV52" s="51"/>
      <c r="BW52" s="51"/>
      <c r="BX52" s="51"/>
      <c r="BY52" s="51"/>
      <c r="BZ52" s="51"/>
      <c r="CA52" s="51"/>
      <c r="CB52" s="51">
        <v>1</v>
      </c>
      <c r="CC52" s="51"/>
      <c r="CD52" s="51"/>
      <c r="CE52" s="51"/>
      <c r="CF52" s="51"/>
      <c r="CG52" s="51"/>
      <c r="CH52" s="51"/>
      <c r="CI52" s="51">
        <v>3</v>
      </c>
      <c r="CJ52" s="51"/>
      <c r="CK52" s="51"/>
      <c r="CL52" s="51"/>
      <c r="CM52" s="51"/>
      <c r="CN52" s="51"/>
      <c r="CO52" s="51"/>
      <c r="CP52" s="51">
        <v>141</v>
      </c>
      <c r="CQ52" s="51"/>
      <c r="CR52" s="51"/>
      <c r="CS52" s="51"/>
      <c r="CT52" s="51"/>
      <c r="CU52" s="51"/>
      <c r="CV52" s="51"/>
      <c r="CW52" s="51">
        <v>12</v>
      </c>
      <c r="CX52" s="51"/>
      <c r="CY52" s="51"/>
      <c r="CZ52" s="51"/>
      <c r="DA52" s="51"/>
      <c r="DB52" s="51"/>
      <c r="DC52" s="51"/>
      <c r="DD52" s="51">
        <v>1</v>
      </c>
      <c r="DE52" s="51"/>
      <c r="DF52" s="51"/>
      <c r="DG52" s="51"/>
      <c r="DH52" s="51"/>
      <c r="DI52" s="51"/>
      <c r="DJ52" s="51"/>
      <c r="DK52" s="52">
        <f aca="true" t="shared" si="1" ref="DK52:DK60">IF(SUM(AE52:DJ52)=0,"",SUM(AE52:DJ52))</f>
        <v>259</v>
      </c>
      <c r="DL52" s="52"/>
      <c r="DM52" s="52"/>
      <c r="DN52" s="52"/>
      <c r="DO52" s="52"/>
      <c r="DP52" s="52"/>
      <c r="DQ52" s="52"/>
      <c r="DR52" s="52"/>
      <c r="DS52" s="52"/>
      <c r="DT52" s="53"/>
    </row>
    <row r="53" spans="7:124" s="1" customFormat="1" ht="18.75" customHeight="1">
      <c r="G53" s="121"/>
      <c r="H53" s="122"/>
      <c r="I53" s="122"/>
      <c r="J53" s="123"/>
      <c r="K53" s="50" t="s">
        <v>55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45">
        <v>1</v>
      </c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>
        <v>48</v>
      </c>
      <c r="BA53" s="45"/>
      <c r="BB53" s="45"/>
      <c r="BC53" s="45"/>
      <c r="BD53" s="45"/>
      <c r="BE53" s="45"/>
      <c r="BF53" s="45"/>
      <c r="BG53" s="45">
        <v>7</v>
      </c>
      <c r="BH53" s="45"/>
      <c r="BI53" s="45"/>
      <c r="BJ53" s="45"/>
      <c r="BK53" s="45"/>
      <c r="BL53" s="45"/>
      <c r="BM53" s="45"/>
      <c r="BN53" s="45">
        <v>1</v>
      </c>
      <c r="BO53" s="45"/>
      <c r="BP53" s="45"/>
      <c r="BQ53" s="45"/>
      <c r="BR53" s="45"/>
      <c r="BS53" s="45"/>
      <c r="BT53" s="45"/>
      <c r="BU53" s="45">
        <v>65</v>
      </c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>
        <v>231</v>
      </c>
      <c r="CQ53" s="45"/>
      <c r="CR53" s="45"/>
      <c r="CS53" s="45"/>
      <c r="CT53" s="45"/>
      <c r="CU53" s="45"/>
      <c r="CV53" s="45"/>
      <c r="CW53" s="45">
        <v>87</v>
      </c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8">
        <f t="shared" si="1"/>
        <v>440</v>
      </c>
      <c r="DL53" s="48"/>
      <c r="DM53" s="48"/>
      <c r="DN53" s="48"/>
      <c r="DO53" s="48"/>
      <c r="DP53" s="48"/>
      <c r="DQ53" s="48"/>
      <c r="DR53" s="48"/>
      <c r="DS53" s="48"/>
      <c r="DT53" s="49"/>
    </row>
    <row r="54" spans="7:124" s="1" customFormat="1" ht="18.75" customHeight="1">
      <c r="G54" s="121"/>
      <c r="H54" s="122"/>
      <c r="I54" s="122"/>
      <c r="J54" s="123"/>
      <c r="K54" s="50" t="s">
        <v>56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>
        <v>65</v>
      </c>
      <c r="BA54" s="51"/>
      <c r="BB54" s="51"/>
      <c r="BC54" s="51"/>
      <c r="BD54" s="51"/>
      <c r="BE54" s="51"/>
      <c r="BF54" s="51"/>
      <c r="BG54" s="51">
        <v>6</v>
      </c>
      <c r="BH54" s="51"/>
      <c r="BI54" s="51"/>
      <c r="BJ54" s="51"/>
      <c r="BK54" s="51"/>
      <c r="BL54" s="51"/>
      <c r="BM54" s="51"/>
      <c r="BN54" s="51">
        <v>6</v>
      </c>
      <c r="BO54" s="51"/>
      <c r="BP54" s="51"/>
      <c r="BQ54" s="51"/>
      <c r="BR54" s="51"/>
      <c r="BS54" s="51"/>
      <c r="BT54" s="51"/>
      <c r="BU54" s="51">
        <v>75</v>
      </c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>
        <v>189</v>
      </c>
      <c r="CQ54" s="51"/>
      <c r="CR54" s="51"/>
      <c r="CS54" s="51"/>
      <c r="CT54" s="51"/>
      <c r="CU54" s="51"/>
      <c r="CV54" s="51"/>
      <c r="CW54" s="51">
        <v>118</v>
      </c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2">
        <f t="shared" si="1"/>
        <v>459</v>
      </c>
      <c r="DL54" s="52"/>
      <c r="DM54" s="52"/>
      <c r="DN54" s="52"/>
      <c r="DO54" s="52"/>
      <c r="DP54" s="52"/>
      <c r="DQ54" s="52"/>
      <c r="DR54" s="52"/>
      <c r="DS54" s="52"/>
      <c r="DT54" s="53"/>
    </row>
    <row r="55" spans="7:124" s="1" customFormat="1" ht="18.75" customHeight="1">
      <c r="G55" s="121"/>
      <c r="H55" s="122"/>
      <c r="I55" s="122"/>
      <c r="J55" s="123"/>
      <c r="K55" s="50" t="s">
        <v>57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45">
        <v>2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>
        <v>53</v>
      </c>
      <c r="BA55" s="45"/>
      <c r="BB55" s="45"/>
      <c r="BC55" s="45"/>
      <c r="BD55" s="45"/>
      <c r="BE55" s="45"/>
      <c r="BF55" s="45"/>
      <c r="BG55" s="45">
        <v>7</v>
      </c>
      <c r="BH55" s="45"/>
      <c r="BI55" s="45"/>
      <c r="BJ55" s="45"/>
      <c r="BK55" s="45"/>
      <c r="BL55" s="45"/>
      <c r="BM55" s="45"/>
      <c r="BN55" s="45">
        <v>4</v>
      </c>
      <c r="BO55" s="45"/>
      <c r="BP55" s="45"/>
      <c r="BQ55" s="45"/>
      <c r="BR55" s="45"/>
      <c r="BS55" s="45"/>
      <c r="BT55" s="45"/>
      <c r="BU55" s="45">
        <v>59</v>
      </c>
      <c r="BV55" s="45"/>
      <c r="BW55" s="45"/>
      <c r="BX55" s="45"/>
      <c r="BY55" s="45"/>
      <c r="BZ55" s="45"/>
      <c r="CA55" s="45"/>
      <c r="CB55" s="45">
        <v>1</v>
      </c>
      <c r="CC55" s="45"/>
      <c r="CD55" s="45"/>
      <c r="CE55" s="45"/>
      <c r="CF55" s="45"/>
      <c r="CG55" s="45"/>
      <c r="CH55" s="45"/>
      <c r="CI55" s="45">
        <v>5</v>
      </c>
      <c r="CJ55" s="45"/>
      <c r="CK55" s="45"/>
      <c r="CL55" s="45"/>
      <c r="CM55" s="45"/>
      <c r="CN55" s="45"/>
      <c r="CO55" s="45"/>
      <c r="CP55" s="45">
        <v>218</v>
      </c>
      <c r="CQ55" s="45"/>
      <c r="CR55" s="45"/>
      <c r="CS55" s="45"/>
      <c r="CT55" s="45"/>
      <c r="CU55" s="45"/>
      <c r="CV55" s="45"/>
      <c r="CW55" s="45">
        <v>94</v>
      </c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8">
        <f t="shared" si="1"/>
        <v>443</v>
      </c>
      <c r="DL55" s="48"/>
      <c r="DM55" s="48"/>
      <c r="DN55" s="48"/>
      <c r="DO55" s="48"/>
      <c r="DP55" s="48"/>
      <c r="DQ55" s="48"/>
      <c r="DR55" s="48"/>
      <c r="DS55" s="48"/>
      <c r="DT55" s="49"/>
    </row>
    <row r="56" spans="7:124" s="1" customFormat="1" ht="18.75" customHeight="1">
      <c r="G56" s="121"/>
      <c r="H56" s="122"/>
      <c r="I56" s="122"/>
      <c r="J56" s="123"/>
      <c r="K56" s="50" t="s">
        <v>58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>
        <v>1</v>
      </c>
      <c r="AT56" s="51"/>
      <c r="AU56" s="51"/>
      <c r="AV56" s="51"/>
      <c r="AW56" s="51"/>
      <c r="AX56" s="51"/>
      <c r="AY56" s="51"/>
      <c r="AZ56" s="51">
        <v>50</v>
      </c>
      <c r="BA56" s="51"/>
      <c r="BB56" s="51"/>
      <c r="BC56" s="51"/>
      <c r="BD56" s="51"/>
      <c r="BE56" s="51"/>
      <c r="BF56" s="51"/>
      <c r="BG56" s="51">
        <v>8</v>
      </c>
      <c r="BH56" s="51"/>
      <c r="BI56" s="51"/>
      <c r="BJ56" s="51"/>
      <c r="BK56" s="51"/>
      <c r="BL56" s="51"/>
      <c r="BM56" s="51"/>
      <c r="BN56" s="51">
        <v>7</v>
      </c>
      <c r="BO56" s="51"/>
      <c r="BP56" s="51"/>
      <c r="BQ56" s="51"/>
      <c r="BR56" s="51"/>
      <c r="BS56" s="51"/>
      <c r="BT56" s="51"/>
      <c r="BU56" s="51">
        <v>57</v>
      </c>
      <c r="BV56" s="51"/>
      <c r="BW56" s="51"/>
      <c r="BX56" s="51"/>
      <c r="BY56" s="51"/>
      <c r="BZ56" s="51"/>
      <c r="CA56" s="51"/>
      <c r="CB56" s="51">
        <v>1</v>
      </c>
      <c r="CC56" s="51"/>
      <c r="CD56" s="51"/>
      <c r="CE56" s="51"/>
      <c r="CF56" s="51"/>
      <c r="CG56" s="51"/>
      <c r="CH56" s="51"/>
      <c r="CI56" s="51">
        <v>1</v>
      </c>
      <c r="CJ56" s="51"/>
      <c r="CK56" s="51"/>
      <c r="CL56" s="51"/>
      <c r="CM56" s="51"/>
      <c r="CN56" s="51"/>
      <c r="CO56" s="51"/>
      <c r="CP56" s="51">
        <v>189</v>
      </c>
      <c r="CQ56" s="51"/>
      <c r="CR56" s="51"/>
      <c r="CS56" s="51"/>
      <c r="CT56" s="51"/>
      <c r="CU56" s="51"/>
      <c r="CV56" s="51"/>
      <c r="CW56" s="51">
        <v>60</v>
      </c>
      <c r="CX56" s="51"/>
      <c r="CY56" s="51"/>
      <c r="CZ56" s="51"/>
      <c r="DA56" s="51"/>
      <c r="DB56" s="51"/>
      <c r="DC56" s="51"/>
      <c r="DD56" s="51">
        <v>1</v>
      </c>
      <c r="DE56" s="51"/>
      <c r="DF56" s="51"/>
      <c r="DG56" s="51"/>
      <c r="DH56" s="51"/>
      <c r="DI56" s="51"/>
      <c r="DJ56" s="51"/>
      <c r="DK56" s="52">
        <f t="shared" si="1"/>
        <v>375</v>
      </c>
      <c r="DL56" s="52"/>
      <c r="DM56" s="52"/>
      <c r="DN56" s="52"/>
      <c r="DO56" s="52"/>
      <c r="DP56" s="52"/>
      <c r="DQ56" s="52"/>
      <c r="DR56" s="52"/>
      <c r="DS56" s="52"/>
      <c r="DT56" s="53"/>
    </row>
    <row r="57" spans="7:124" s="1" customFormat="1" ht="18.75" customHeight="1">
      <c r="G57" s="121"/>
      <c r="H57" s="122"/>
      <c r="I57" s="122"/>
      <c r="J57" s="123"/>
      <c r="K57" s="50" t="s">
        <v>59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45">
        <v>4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>
        <v>68</v>
      </c>
      <c r="BA57" s="45"/>
      <c r="BB57" s="45"/>
      <c r="BC57" s="45"/>
      <c r="BD57" s="45"/>
      <c r="BE57" s="45"/>
      <c r="BF57" s="45"/>
      <c r="BG57" s="45">
        <v>7</v>
      </c>
      <c r="BH57" s="45"/>
      <c r="BI57" s="45"/>
      <c r="BJ57" s="45"/>
      <c r="BK57" s="45"/>
      <c r="BL57" s="45"/>
      <c r="BM57" s="45"/>
      <c r="BN57" s="45">
        <v>7</v>
      </c>
      <c r="BO57" s="45"/>
      <c r="BP57" s="45"/>
      <c r="BQ57" s="45"/>
      <c r="BR57" s="45"/>
      <c r="BS57" s="45"/>
      <c r="BT57" s="45"/>
      <c r="BU57" s="45">
        <v>55</v>
      </c>
      <c r="BV57" s="45"/>
      <c r="BW57" s="45"/>
      <c r="BX57" s="45"/>
      <c r="BY57" s="45"/>
      <c r="BZ57" s="45"/>
      <c r="CA57" s="45"/>
      <c r="CB57" s="45">
        <v>3</v>
      </c>
      <c r="CC57" s="45"/>
      <c r="CD57" s="45"/>
      <c r="CE57" s="45"/>
      <c r="CF57" s="45"/>
      <c r="CG57" s="45"/>
      <c r="CH57" s="45"/>
      <c r="CI57" s="45">
        <v>1</v>
      </c>
      <c r="CJ57" s="45"/>
      <c r="CK57" s="45"/>
      <c r="CL57" s="45"/>
      <c r="CM57" s="45"/>
      <c r="CN57" s="45"/>
      <c r="CO57" s="45"/>
      <c r="CP57" s="45">
        <v>197</v>
      </c>
      <c r="CQ57" s="45"/>
      <c r="CR57" s="45"/>
      <c r="CS57" s="45"/>
      <c r="CT57" s="45"/>
      <c r="CU57" s="45"/>
      <c r="CV57" s="45"/>
      <c r="CW57" s="45">
        <v>92</v>
      </c>
      <c r="CX57" s="45"/>
      <c r="CY57" s="45"/>
      <c r="CZ57" s="45"/>
      <c r="DA57" s="45"/>
      <c r="DB57" s="45"/>
      <c r="DC57" s="45"/>
      <c r="DD57" s="45">
        <v>2</v>
      </c>
      <c r="DE57" s="45"/>
      <c r="DF57" s="45"/>
      <c r="DG57" s="45"/>
      <c r="DH57" s="45"/>
      <c r="DI57" s="45"/>
      <c r="DJ57" s="45"/>
      <c r="DK57" s="48">
        <f t="shared" si="1"/>
        <v>436</v>
      </c>
      <c r="DL57" s="48"/>
      <c r="DM57" s="48"/>
      <c r="DN57" s="48"/>
      <c r="DO57" s="48"/>
      <c r="DP57" s="48"/>
      <c r="DQ57" s="48"/>
      <c r="DR57" s="48"/>
      <c r="DS57" s="48"/>
      <c r="DT57" s="49"/>
    </row>
    <row r="58" spans="7:124" s="1" customFormat="1" ht="18.75" customHeight="1">
      <c r="G58" s="121"/>
      <c r="H58" s="122"/>
      <c r="I58" s="122"/>
      <c r="J58" s="123"/>
      <c r="K58" s="50" t="s">
        <v>60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>
        <v>48</v>
      </c>
      <c r="BA58" s="51"/>
      <c r="BB58" s="51"/>
      <c r="BC58" s="51"/>
      <c r="BD58" s="51"/>
      <c r="BE58" s="51"/>
      <c r="BF58" s="51"/>
      <c r="BG58" s="51">
        <v>4</v>
      </c>
      <c r="BH58" s="51"/>
      <c r="BI58" s="51"/>
      <c r="BJ58" s="51"/>
      <c r="BK58" s="51"/>
      <c r="BL58" s="51"/>
      <c r="BM58" s="51"/>
      <c r="BN58" s="51">
        <v>3</v>
      </c>
      <c r="BO58" s="51"/>
      <c r="BP58" s="51"/>
      <c r="BQ58" s="51"/>
      <c r="BR58" s="51"/>
      <c r="BS58" s="51"/>
      <c r="BT58" s="51"/>
      <c r="BU58" s="51">
        <v>58</v>
      </c>
      <c r="BV58" s="51"/>
      <c r="BW58" s="51"/>
      <c r="BX58" s="51"/>
      <c r="BY58" s="51"/>
      <c r="BZ58" s="51"/>
      <c r="CA58" s="51"/>
      <c r="CB58" s="51">
        <v>2</v>
      </c>
      <c r="CC58" s="51"/>
      <c r="CD58" s="51"/>
      <c r="CE58" s="51"/>
      <c r="CF58" s="51"/>
      <c r="CG58" s="51"/>
      <c r="CH58" s="51"/>
      <c r="CI58" s="51">
        <v>4</v>
      </c>
      <c r="CJ58" s="51"/>
      <c r="CK58" s="51"/>
      <c r="CL58" s="51"/>
      <c r="CM58" s="51"/>
      <c r="CN58" s="51"/>
      <c r="CO58" s="51"/>
      <c r="CP58" s="51">
        <v>223</v>
      </c>
      <c r="CQ58" s="51"/>
      <c r="CR58" s="51"/>
      <c r="CS58" s="51"/>
      <c r="CT58" s="51"/>
      <c r="CU58" s="51"/>
      <c r="CV58" s="51"/>
      <c r="CW58" s="51">
        <v>43</v>
      </c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2">
        <f t="shared" si="1"/>
        <v>385</v>
      </c>
      <c r="DL58" s="52"/>
      <c r="DM58" s="52"/>
      <c r="DN58" s="52"/>
      <c r="DO58" s="52"/>
      <c r="DP58" s="52"/>
      <c r="DQ58" s="52"/>
      <c r="DR58" s="52"/>
      <c r="DS58" s="52"/>
      <c r="DT58" s="53"/>
    </row>
    <row r="59" spans="7:124" s="1" customFormat="1" ht="18.75" customHeight="1">
      <c r="G59" s="121"/>
      <c r="H59" s="122"/>
      <c r="I59" s="122"/>
      <c r="J59" s="123"/>
      <c r="K59" s="50" t="s">
        <v>61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45">
        <v>3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>
        <v>30</v>
      </c>
      <c r="BA59" s="45"/>
      <c r="BB59" s="45"/>
      <c r="BC59" s="45"/>
      <c r="BD59" s="45"/>
      <c r="BE59" s="45"/>
      <c r="BF59" s="45"/>
      <c r="BG59" s="45">
        <v>1</v>
      </c>
      <c r="BH59" s="45"/>
      <c r="BI59" s="45"/>
      <c r="BJ59" s="45"/>
      <c r="BK59" s="45"/>
      <c r="BL59" s="45"/>
      <c r="BM59" s="45"/>
      <c r="BN59" s="45">
        <v>3</v>
      </c>
      <c r="BO59" s="45"/>
      <c r="BP59" s="45"/>
      <c r="BQ59" s="45"/>
      <c r="BR59" s="45"/>
      <c r="BS59" s="45"/>
      <c r="BT59" s="45"/>
      <c r="BU59" s="45">
        <v>52</v>
      </c>
      <c r="BV59" s="45"/>
      <c r="BW59" s="45"/>
      <c r="BX59" s="45"/>
      <c r="BY59" s="45"/>
      <c r="BZ59" s="45"/>
      <c r="CA59" s="45"/>
      <c r="CB59" s="45">
        <v>2</v>
      </c>
      <c r="CC59" s="45"/>
      <c r="CD59" s="45"/>
      <c r="CE59" s="45"/>
      <c r="CF59" s="45"/>
      <c r="CG59" s="45"/>
      <c r="CH59" s="45"/>
      <c r="CI59" s="45">
        <v>1</v>
      </c>
      <c r="CJ59" s="45"/>
      <c r="CK59" s="45"/>
      <c r="CL59" s="45"/>
      <c r="CM59" s="45"/>
      <c r="CN59" s="45"/>
      <c r="CO59" s="45"/>
      <c r="CP59" s="45">
        <v>207</v>
      </c>
      <c r="CQ59" s="45"/>
      <c r="CR59" s="45"/>
      <c r="CS59" s="45"/>
      <c r="CT59" s="45"/>
      <c r="CU59" s="45"/>
      <c r="CV59" s="45"/>
      <c r="CW59" s="45">
        <v>26</v>
      </c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8">
        <f t="shared" si="1"/>
        <v>325</v>
      </c>
      <c r="DL59" s="48"/>
      <c r="DM59" s="48"/>
      <c r="DN59" s="48"/>
      <c r="DO59" s="48"/>
      <c r="DP59" s="48"/>
      <c r="DQ59" s="48"/>
      <c r="DR59" s="48"/>
      <c r="DS59" s="48"/>
      <c r="DT59" s="49"/>
    </row>
    <row r="60" spans="7:124" s="1" customFormat="1" ht="18.75" customHeight="1" thickBot="1">
      <c r="G60" s="124"/>
      <c r="H60" s="125"/>
      <c r="I60" s="125"/>
      <c r="J60" s="126"/>
      <c r="K60" s="55" t="s">
        <v>62</v>
      </c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>
        <v>15</v>
      </c>
      <c r="BA60" s="54"/>
      <c r="BB60" s="54"/>
      <c r="BC60" s="54"/>
      <c r="BD60" s="54"/>
      <c r="BE60" s="54"/>
      <c r="BF60" s="54"/>
      <c r="BG60" s="54">
        <v>1</v>
      </c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>
        <v>26</v>
      </c>
      <c r="BV60" s="54"/>
      <c r="BW60" s="54"/>
      <c r="BX60" s="54"/>
      <c r="BY60" s="54"/>
      <c r="BZ60" s="54"/>
      <c r="CA60" s="54"/>
      <c r="CB60" s="54">
        <v>3</v>
      </c>
      <c r="CC60" s="54"/>
      <c r="CD60" s="54"/>
      <c r="CE60" s="54"/>
      <c r="CF60" s="54"/>
      <c r="CG60" s="54"/>
      <c r="CH60" s="54"/>
      <c r="CI60" s="54">
        <v>3</v>
      </c>
      <c r="CJ60" s="54"/>
      <c r="CK60" s="54"/>
      <c r="CL60" s="54"/>
      <c r="CM60" s="54"/>
      <c r="CN60" s="54"/>
      <c r="CO60" s="54"/>
      <c r="CP60" s="54">
        <v>184</v>
      </c>
      <c r="CQ60" s="54"/>
      <c r="CR60" s="54"/>
      <c r="CS60" s="54"/>
      <c r="CT60" s="54"/>
      <c r="CU60" s="54"/>
      <c r="CV60" s="54"/>
      <c r="CW60" s="54">
        <v>19</v>
      </c>
      <c r="CX60" s="54"/>
      <c r="CY60" s="54"/>
      <c r="CZ60" s="54"/>
      <c r="DA60" s="54"/>
      <c r="DB60" s="54"/>
      <c r="DC60" s="54"/>
      <c r="DD60" s="54">
        <v>2</v>
      </c>
      <c r="DE60" s="54"/>
      <c r="DF60" s="54"/>
      <c r="DG60" s="54"/>
      <c r="DH60" s="54"/>
      <c r="DI60" s="54"/>
      <c r="DJ60" s="54"/>
      <c r="DK60" s="58">
        <f t="shared" si="1"/>
        <v>253</v>
      </c>
      <c r="DL60" s="58"/>
      <c r="DM60" s="58"/>
      <c r="DN60" s="58"/>
      <c r="DO60" s="58"/>
      <c r="DP60" s="58"/>
      <c r="DQ60" s="58"/>
      <c r="DR60" s="58"/>
      <c r="DS60" s="58"/>
      <c r="DT60" s="59"/>
    </row>
    <row r="61" s="1" customFormat="1" ht="18.75" customHeight="1"/>
    <row r="62" spans="1:124" s="1" customFormat="1" ht="20.25" customHeight="1" thickBot="1">
      <c r="A62" s="44"/>
      <c r="B62" s="44"/>
      <c r="C62" s="44"/>
      <c r="D62" s="44"/>
      <c r="E62" s="44"/>
      <c r="F62" s="44"/>
      <c r="G62" s="110" t="s">
        <v>19</v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</row>
    <row r="63" spans="7:124" s="1" customFormat="1" ht="32.25" customHeight="1">
      <c r="G63" s="60" t="s">
        <v>78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47" t="s">
        <v>76</v>
      </c>
      <c r="AF63" s="47"/>
      <c r="AG63" s="47"/>
      <c r="AH63" s="47"/>
      <c r="AI63" s="47"/>
      <c r="AJ63" s="47"/>
      <c r="AK63" s="47"/>
      <c r="AL63" s="47" t="s">
        <v>27</v>
      </c>
      <c r="AM63" s="47"/>
      <c r="AN63" s="47"/>
      <c r="AO63" s="47"/>
      <c r="AP63" s="47"/>
      <c r="AQ63" s="47"/>
      <c r="AR63" s="47"/>
      <c r="AS63" s="47" t="s">
        <v>28</v>
      </c>
      <c r="AT63" s="47"/>
      <c r="AU63" s="47"/>
      <c r="AV63" s="47"/>
      <c r="AW63" s="47"/>
      <c r="AX63" s="47"/>
      <c r="AY63" s="47"/>
      <c r="AZ63" s="47" t="s">
        <v>29</v>
      </c>
      <c r="BA63" s="47"/>
      <c r="BB63" s="47"/>
      <c r="BC63" s="47"/>
      <c r="BD63" s="47"/>
      <c r="BE63" s="47"/>
      <c r="BF63" s="47"/>
      <c r="BG63" s="47" t="s">
        <v>30</v>
      </c>
      <c r="BH63" s="47"/>
      <c r="BI63" s="47"/>
      <c r="BJ63" s="47"/>
      <c r="BK63" s="47"/>
      <c r="BL63" s="47"/>
      <c r="BM63" s="47"/>
      <c r="BN63" s="47" t="s">
        <v>31</v>
      </c>
      <c r="BO63" s="47"/>
      <c r="BP63" s="47"/>
      <c r="BQ63" s="47"/>
      <c r="BR63" s="47"/>
      <c r="BS63" s="47"/>
      <c r="BT63" s="47"/>
      <c r="BU63" s="47" t="s">
        <v>32</v>
      </c>
      <c r="BV63" s="47"/>
      <c r="BW63" s="47"/>
      <c r="BX63" s="47"/>
      <c r="BY63" s="47"/>
      <c r="BZ63" s="47"/>
      <c r="CA63" s="47"/>
      <c r="CB63" s="47" t="s">
        <v>33</v>
      </c>
      <c r="CC63" s="47"/>
      <c r="CD63" s="47"/>
      <c r="CE63" s="47"/>
      <c r="CF63" s="47"/>
      <c r="CG63" s="47"/>
      <c r="CH63" s="47"/>
      <c r="CI63" s="47" t="s">
        <v>1</v>
      </c>
      <c r="CJ63" s="47"/>
      <c r="CK63" s="47"/>
      <c r="CL63" s="47"/>
      <c r="CM63" s="47"/>
      <c r="CN63" s="47"/>
      <c r="CO63" s="47"/>
      <c r="CP63" s="47" t="s">
        <v>35</v>
      </c>
      <c r="CQ63" s="47"/>
      <c r="CR63" s="47"/>
      <c r="CS63" s="47"/>
      <c r="CT63" s="47"/>
      <c r="CU63" s="47"/>
      <c r="CV63" s="47"/>
      <c r="CW63" s="47" t="s">
        <v>36</v>
      </c>
      <c r="CX63" s="47"/>
      <c r="CY63" s="47"/>
      <c r="CZ63" s="47"/>
      <c r="DA63" s="47"/>
      <c r="DB63" s="47"/>
      <c r="DC63" s="47"/>
      <c r="DD63" s="64" t="s">
        <v>25</v>
      </c>
      <c r="DE63" s="64"/>
      <c r="DF63" s="64"/>
      <c r="DG63" s="64"/>
      <c r="DH63" s="64"/>
      <c r="DI63" s="64"/>
      <c r="DJ63" s="64"/>
      <c r="DK63" s="47" t="s">
        <v>77</v>
      </c>
      <c r="DL63" s="47"/>
      <c r="DM63" s="47"/>
      <c r="DN63" s="47"/>
      <c r="DO63" s="47"/>
      <c r="DP63" s="47"/>
      <c r="DQ63" s="47"/>
      <c r="DR63" s="47"/>
      <c r="DS63" s="47"/>
      <c r="DT63" s="65"/>
    </row>
    <row r="64" spans="7:124" s="1" customFormat="1" ht="18.75" customHeight="1">
      <c r="G64" s="67" t="s">
        <v>51</v>
      </c>
      <c r="H64" s="68"/>
      <c r="I64" s="68"/>
      <c r="J64" s="68"/>
      <c r="K64" s="68"/>
      <c r="L64" s="68"/>
      <c r="M64" s="68"/>
      <c r="N64" s="69" t="s">
        <v>4</v>
      </c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3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>
        <v>1</v>
      </c>
      <c r="AT64" s="62"/>
      <c r="AU64" s="62"/>
      <c r="AV64" s="62"/>
      <c r="AW64" s="62"/>
      <c r="AX64" s="62"/>
      <c r="AY64" s="62"/>
      <c r="AZ64" s="62">
        <v>61</v>
      </c>
      <c r="BA64" s="62"/>
      <c r="BB64" s="62"/>
      <c r="BC64" s="62"/>
      <c r="BD64" s="62"/>
      <c r="BE64" s="62"/>
      <c r="BF64" s="62"/>
      <c r="BG64" s="62">
        <v>9</v>
      </c>
      <c r="BH64" s="62"/>
      <c r="BI64" s="62"/>
      <c r="BJ64" s="62"/>
      <c r="BK64" s="62"/>
      <c r="BL64" s="62"/>
      <c r="BM64" s="62"/>
      <c r="BN64" s="62">
        <v>1</v>
      </c>
      <c r="BO64" s="62"/>
      <c r="BP64" s="62"/>
      <c r="BQ64" s="62"/>
      <c r="BR64" s="62"/>
      <c r="BS64" s="62"/>
      <c r="BT64" s="62"/>
      <c r="BU64" s="62">
        <v>76</v>
      </c>
      <c r="BV64" s="62"/>
      <c r="BW64" s="62"/>
      <c r="BX64" s="62"/>
      <c r="BY64" s="62"/>
      <c r="BZ64" s="62"/>
      <c r="CA64" s="62"/>
      <c r="CB64" s="62">
        <v>1</v>
      </c>
      <c r="CC64" s="62"/>
      <c r="CD64" s="62"/>
      <c r="CE64" s="62"/>
      <c r="CF64" s="62"/>
      <c r="CG64" s="62"/>
      <c r="CH64" s="62"/>
      <c r="CI64" s="62">
        <v>11</v>
      </c>
      <c r="CJ64" s="62"/>
      <c r="CK64" s="62"/>
      <c r="CL64" s="62"/>
      <c r="CM64" s="62"/>
      <c r="CN64" s="62"/>
      <c r="CO64" s="62"/>
      <c r="CP64" s="62">
        <v>288</v>
      </c>
      <c r="CQ64" s="62"/>
      <c r="CR64" s="62"/>
      <c r="CS64" s="62"/>
      <c r="CT64" s="62"/>
      <c r="CU64" s="62"/>
      <c r="CV64" s="62"/>
      <c r="CW64" s="62">
        <v>101</v>
      </c>
      <c r="CX64" s="62"/>
      <c r="CY64" s="62"/>
      <c r="CZ64" s="62"/>
      <c r="DA64" s="62"/>
      <c r="DB64" s="62"/>
      <c r="DC64" s="62"/>
      <c r="DD64" s="62">
        <v>2</v>
      </c>
      <c r="DE64" s="62"/>
      <c r="DF64" s="62"/>
      <c r="DG64" s="62"/>
      <c r="DH64" s="62"/>
      <c r="DI64" s="62"/>
      <c r="DJ64" s="62"/>
      <c r="DK64" s="62">
        <f>SUM(AE64:DJ64)</f>
        <v>555</v>
      </c>
      <c r="DL64" s="62"/>
      <c r="DM64" s="62"/>
      <c r="DN64" s="62"/>
      <c r="DO64" s="62"/>
      <c r="DP64" s="62"/>
      <c r="DQ64" s="62"/>
      <c r="DR64" s="62"/>
      <c r="DS64" s="62"/>
      <c r="DT64" s="66"/>
    </row>
    <row r="65" spans="7:124" s="1" customFormat="1" ht="18.75" customHeight="1">
      <c r="G65" s="67"/>
      <c r="H65" s="68"/>
      <c r="I65" s="68"/>
      <c r="J65" s="68"/>
      <c r="K65" s="68"/>
      <c r="L65" s="68"/>
      <c r="M65" s="68"/>
      <c r="N65" s="69" t="s">
        <v>44</v>
      </c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3">
        <v>3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>
        <v>79</v>
      </c>
      <c r="BA65" s="62"/>
      <c r="BB65" s="62"/>
      <c r="BC65" s="62"/>
      <c r="BD65" s="62"/>
      <c r="BE65" s="62"/>
      <c r="BF65" s="62"/>
      <c r="BG65" s="62">
        <v>7</v>
      </c>
      <c r="BH65" s="62"/>
      <c r="BI65" s="62"/>
      <c r="BJ65" s="62"/>
      <c r="BK65" s="62"/>
      <c r="BL65" s="62"/>
      <c r="BM65" s="62"/>
      <c r="BN65" s="62">
        <v>3</v>
      </c>
      <c r="BO65" s="62"/>
      <c r="BP65" s="62"/>
      <c r="BQ65" s="62"/>
      <c r="BR65" s="62"/>
      <c r="BS65" s="62"/>
      <c r="BT65" s="62"/>
      <c r="BU65" s="62">
        <v>57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>
        <v>4</v>
      </c>
      <c r="CJ65" s="62"/>
      <c r="CK65" s="62"/>
      <c r="CL65" s="62"/>
      <c r="CM65" s="62"/>
      <c r="CN65" s="62"/>
      <c r="CO65" s="62"/>
      <c r="CP65" s="62">
        <v>296</v>
      </c>
      <c r="CQ65" s="62"/>
      <c r="CR65" s="62"/>
      <c r="CS65" s="62"/>
      <c r="CT65" s="62"/>
      <c r="CU65" s="62"/>
      <c r="CV65" s="62"/>
      <c r="CW65" s="62">
        <v>91</v>
      </c>
      <c r="CX65" s="62"/>
      <c r="CY65" s="62"/>
      <c r="CZ65" s="62"/>
      <c r="DA65" s="62"/>
      <c r="DB65" s="62"/>
      <c r="DC65" s="62"/>
      <c r="DD65" s="62">
        <v>1</v>
      </c>
      <c r="DE65" s="62"/>
      <c r="DF65" s="62"/>
      <c r="DG65" s="62"/>
      <c r="DH65" s="62"/>
      <c r="DI65" s="62"/>
      <c r="DJ65" s="62"/>
      <c r="DK65" s="62">
        <f aca="true" t="shared" si="2" ref="DK65:DK70">SUM(AE65:DJ65)</f>
        <v>541</v>
      </c>
      <c r="DL65" s="62"/>
      <c r="DM65" s="62"/>
      <c r="DN65" s="62"/>
      <c r="DO65" s="62"/>
      <c r="DP65" s="62"/>
      <c r="DQ65" s="62"/>
      <c r="DR65" s="62"/>
      <c r="DS65" s="62"/>
      <c r="DT65" s="66"/>
    </row>
    <row r="66" spans="7:124" s="1" customFormat="1" ht="18.75" customHeight="1">
      <c r="G66" s="67"/>
      <c r="H66" s="68"/>
      <c r="I66" s="68"/>
      <c r="J66" s="68"/>
      <c r="K66" s="68"/>
      <c r="L66" s="68"/>
      <c r="M66" s="68"/>
      <c r="N66" s="69" t="s">
        <v>45</v>
      </c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3">
        <v>7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>
        <v>66</v>
      </c>
      <c r="BA66" s="62"/>
      <c r="BB66" s="62"/>
      <c r="BC66" s="62"/>
      <c r="BD66" s="62"/>
      <c r="BE66" s="62"/>
      <c r="BF66" s="62"/>
      <c r="BG66" s="62">
        <v>7</v>
      </c>
      <c r="BH66" s="62"/>
      <c r="BI66" s="62"/>
      <c r="BJ66" s="62"/>
      <c r="BK66" s="62"/>
      <c r="BL66" s="62"/>
      <c r="BM66" s="62"/>
      <c r="BN66" s="62">
        <v>3</v>
      </c>
      <c r="BO66" s="62"/>
      <c r="BP66" s="62"/>
      <c r="BQ66" s="62"/>
      <c r="BR66" s="62"/>
      <c r="BS66" s="62"/>
      <c r="BT66" s="62"/>
      <c r="BU66" s="62">
        <v>59</v>
      </c>
      <c r="BV66" s="62"/>
      <c r="BW66" s="62"/>
      <c r="BX66" s="62"/>
      <c r="BY66" s="62"/>
      <c r="BZ66" s="62"/>
      <c r="CA66" s="62"/>
      <c r="CB66" s="62">
        <v>5</v>
      </c>
      <c r="CC66" s="62"/>
      <c r="CD66" s="62"/>
      <c r="CE66" s="62"/>
      <c r="CF66" s="62"/>
      <c r="CG66" s="62"/>
      <c r="CH66" s="62"/>
      <c r="CI66" s="62">
        <v>5</v>
      </c>
      <c r="CJ66" s="62"/>
      <c r="CK66" s="62"/>
      <c r="CL66" s="62"/>
      <c r="CM66" s="62"/>
      <c r="CN66" s="62"/>
      <c r="CO66" s="62"/>
      <c r="CP66" s="62">
        <v>352</v>
      </c>
      <c r="CQ66" s="62"/>
      <c r="CR66" s="62"/>
      <c r="CS66" s="62"/>
      <c r="CT66" s="62"/>
      <c r="CU66" s="62"/>
      <c r="CV66" s="62"/>
      <c r="CW66" s="62">
        <v>81</v>
      </c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>
        <f t="shared" si="2"/>
        <v>585</v>
      </c>
      <c r="DL66" s="62"/>
      <c r="DM66" s="62"/>
      <c r="DN66" s="62"/>
      <c r="DO66" s="62"/>
      <c r="DP66" s="62"/>
      <c r="DQ66" s="62"/>
      <c r="DR66" s="62"/>
      <c r="DS66" s="62"/>
      <c r="DT66" s="66"/>
    </row>
    <row r="67" spans="7:124" s="1" customFormat="1" ht="18.75" customHeight="1">
      <c r="G67" s="67"/>
      <c r="H67" s="68"/>
      <c r="I67" s="68"/>
      <c r="J67" s="68"/>
      <c r="K67" s="68"/>
      <c r="L67" s="68"/>
      <c r="M67" s="68"/>
      <c r="N67" s="69" t="s">
        <v>46</v>
      </c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3">
        <v>6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>
        <v>46</v>
      </c>
      <c r="BA67" s="62"/>
      <c r="BB67" s="62"/>
      <c r="BC67" s="62"/>
      <c r="BD67" s="62"/>
      <c r="BE67" s="62"/>
      <c r="BF67" s="62"/>
      <c r="BG67" s="62">
        <v>9</v>
      </c>
      <c r="BH67" s="62"/>
      <c r="BI67" s="62"/>
      <c r="BJ67" s="62"/>
      <c r="BK67" s="62"/>
      <c r="BL67" s="62"/>
      <c r="BM67" s="62"/>
      <c r="BN67" s="62">
        <v>2</v>
      </c>
      <c r="BO67" s="62"/>
      <c r="BP67" s="62"/>
      <c r="BQ67" s="62"/>
      <c r="BR67" s="62"/>
      <c r="BS67" s="62"/>
      <c r="BT67" s="62"/>
      <c r="BU67" s="62">
        <v>77</v>
      </c>
      <c r="BV67" s="62"/>
      <c r="BW67" s="62"/>
      <c r="BX67" s="62"/>
      <c r="BY67" s="62"/>
      <c r="BZ67" s="62"/>
      <c r="CA67" s="62"/>
      <c r="CB67" s="62">
        <v>2</v>
      </c>
      <c r="CC67" s="62"/>
      <c r="CD67" s="62"/>
      <c r="CE67" s="62"/>
      <c r="CF67" s="62"/>
      <c r="CG67" s="62"/>
      <c r="CH67" s="62"/>
      <c r="CI67" s="62">
        <v>4</v>
      </c>
      <c r="CJ67" s="62"/>
      <c r="CK67" s="62"/>
      <c r="CL67" s="62"/>
      <c r="CM67" s="62"/>
      <c r="CN67" s="62"/>
      <c r="CO67" s="62"/>
      <c r="CP67" s="62">
        <v>319</v>
      </c>
      <c r="CQ67" s="62"/>
      <c r="CR67" s="62"/>
      <c r="CS67" s="62"/>
      <c r="CT67" s="62"/>
      <c r="CU67" s="62"/>
      <c r="CV67" s="62"/>
      <c r="CW67" s="62">
        <v>79</v>
      </c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>
        <f t="shared" si="2"/>
        <v>544</v>
      </c>
      <c r="DL67" s="62"/>
      <c r="DM67" s="62"/>
      <c r="DN67" s="62"/>
      <c r="DO67" s="62"/>
      <c r="DP67" s="62"/>
      <c r="DQ67" s="62"/>
      <c r="DR67" s="62"/>
      <c r="DS67" s="62"/>
      <c r="DT67" s="66"/>
    </row>
    <row r="68" spans="7:124" s="1" customFormat="1" ht="18.75" customHeight="1">
      <c r="G68" s="67"/>
      <c r="H68" s="68"/>
      <c r="I68" s="68"/>
      <c r="J68" s="68"/>
      <c r="K68" s="68"/>
      <c r="L68" s="68"/>
      <c r="M68" s="68"/>
      <c r="N68" s="69" t="s">
        <v>47</v>
      </c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3">
        <v>3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>
        <v>77</v>
      </c>
      <c r="BA68" s="62"/>
      <c r="BB68" s="62"/>
      <c r="BC68" s="62"/>
      <c r="BD68" s="62"/>
      <c r="BE68" s="62"/>
      <c r="BF68" s="62"/>
      <c r="BG68" s="62">
        <v>10</v>
      </c>
      <c r="BH68" s="62"/>
      <c r="BI68" s="62"/>
      <c r="BJ68" s="62"/>
      <c r="BK68" s="62"/>
      <c r="BL68" s="62"/>
      <c r="BM68" s="62"/>
      <c r="BN68" s="62">
        <v>1</v>
      </c>
      <c r="BO68" s="62"/>
      <c r="BP68" s="62"/>
      <c r="BQ68" s="62"/>
      <c r="BR68" s="62"/>
      <c r="BS68" s="62"/>
      <c r="BT68" s="62"/>
      <c r="BU68" s="62">
        <v>79</v>
      </c>
      <c r="BV68" s="62"/>
      <c r="BW68" s="62"/>
      <c r="BX68" s="62"/>
      <c r="BY68" s="62"/>
      <c r="BZ68" s="62"/>
      <c r="CA68" s="62"/>
      <c r="CB68" s="62">
        <v>1</v>
      </c>
      <c r="CC68" s="62"/>
      <c r="CD68" s="62"/>
      <c r="CE68" s="62"/>
      <c r="CF68" s="62"/>
      <c r="CG68" s="62"/>
      <c r="CH68" s="62"/>
      <c r="CI68" s="62">
        <v>3</v>
      </c>
      <c r="CJ68" s="62"/>
      <c r="CK68" s="62"/>
      <c r="CL68" s="62"/>
      <c r="CM68" s="62"/>
      <c r="CN68" s="62"/>
      <c r="CO68" s="62"/>
      <c r="CP68" s="62">
        <v>318</v>
      </c>
      <c r="CQ68" s="62"/>
      <c r="CR68" s="62"/>
      <c r="CS68" s="62"/>
      <c r="CT68" s="62"/>
      <c r="CU68" s="62"/>
      <c r="CV68" s="62"/>
      <c r="CW68" s="62">
        <v>97</v>
      </c>
      <c r="CX68" s="62"/>
      <c r="CY68" s="62"/>
      <c r="CZ68" s="62"/>
      <c r="DA68" s="62"/>
      <c r="DB68" s="62"/>
      <c r="DC68" s="62"/>
      <c r="DD68" s="62">
        <v>1</v>
      </c>
      <c r="DE68" s="62"/>
      <c r="DF68" s="62"/>
      <c r="DG68" s="62"/>
      <c r="DH68" s="62"/>
      <c r="DI68" s="62"/>
      <c r="DJ68" s="62"/>
      <c r="DK68" s="62">
        <f t="shared" si="2"/>
        <v>590</v>
      </c>
      <c r="DL68" s="62"/>
      <c r="DM68" s="62"/>
      <c r="DN68" s="62"/>
      <c r="DO68" s="62"/>
      <c r="DP68" s="62"/>
      <c r="DQ68" s="62"/>
      <c r="DR68" s="62"/>
      <c r="DS68" s="62"/>
      <c r="DT68" s="66"/>
    </row>
    <row r="69" spans="7:124" s="1" customFormat="1" ht="18.75" customHeight="1">
      <c r="G69" s="67"/>
      <c r="H69" s="68"/>
      <c r="I69" s="68"/>
      <c r="J69" s="68"/>
      <c r="K69" s="68"/>
      <c r="L69" s="68"/>
      <c r="M69" s="68"/>
      <c r="N69" s="69" t="s">
        <v>48</v>
      </c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3">
        <v>8</v>
      </c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>
        <v>52</v>
      </c>
      <c r="BA69" s="62"/>
      <c r="BB69" s="62"/>
      <c r="BC69" s="62"/>
      <c r="BD69" s="62"/>
      <c r="BE69" s="62"/>
      <c r="BF69" s="62"/>
      <c r="BG69" s="62">
        <v>3</v>
      </c>
      <c r="BH69" s="62"/>
      <c r="BI69" s="62"/>
      <c r="BJ69" s="62"/>
      <c r="BK69" s="62"/>
      <c r="BL69" s="62"/>
      <c r="BM69" s="62"/>
      <c r="BN69" s="62">
        <v>12</v>
      </c>
      <c r="BO69" s="62"/>
      <c r="BP69" s="62"/>
      <c r="BQ69" s="62"/>
      <c r="BR69" s="62"/>
      <c r="BS69" s="62"/>
      <c r="BT69" s="62"/>
      <c r="BU69" s="62">
        <v>87</v>
      </c>
      <c r="BV69" s="62"/>
      <c r="BW69" s="62"/>
      <c r="BX69" s="62"/>
      <c r="BY69" s="62"/>
      <c r="BZ69" s="62"/>
      <c r="CA69" s="62"/>
      <c r="CB69" s="62">
        <v>1</v>
      </c>
      <c r="CC69" s="62"/>
      <c r="CD69" s="62"/>
      <c r="CE69" s="62"/>
      <c r="CF69" s="62"/>
      <c r="CG69" s="62"/>
      <c r="CH69" s="62"/>
      <c r="CI69" s="62">
        <v>3</v>
      </c>
      <c r="CJ69" s="62"/>
      <c r="CK69" s="62"/>
      <c r="CL69" s="62"/>
      <c r="CM69" s="62"/>
      <c r="CN69" s="62"/>
      <c r="CO69" s="62"/>
      <c r="CP69" s="62">
        <v>305</v>
      </c>
      <c r="CQ69" s="62"/>
      <c r="CR69" s="62"/>
      <c r="CS69" s="62"/>
      <c r="CT69" s="62"/>
      <c r="CU69" s="62"/>
      <c r="CV69" s="62"/>
      <c r="CW69" s="62">
        <v>72</v>
      </c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>
        <f t="shared" si="2"/>
        <v>543</v>
      </c>
      <c r="DL69" s="62"/>
      <c r="DM69" s="62"/>
      <c r="DN69" s="62"/>
      <c r="DO69" s="62"/>
      <c r="DP69" s="62"/>
      <c r="DQ69" s="62"/>
      <c r="DR69" s="62"/>
      <c r="DS69" s="62"/>
      <c r="DT69" s="66"/>
    </row>
    <row r="70" spans="7:124" s="1" customFormat="1" ht="18.75" customHeight="1">
      <c r="G70" s="67"/>
      <c r="H70" s="68"/>
      <c r="I70" s="68"/>
      <c r="J70" s="68"/>
      <c r="K70" s="68"/>
      <c r="L70" s="68"/>
      <c r="M70" s="68"/>
      <c r="N70" s="69" t="s">
        <v>5</v>
      </c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3">
        <v>8</v>
      </c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>
        <v>1</v>
      </c>
      <c r="AT70" s="62"/>
      <c r="AU70" s="62"/>
      <c r="AV70" s="62"/>
      <c r="AW70" s="62"/>
      <c r="AX70" s="62"/>
      <c r="AY70" s="62"/>
      <c r="AZ70" s="62">
        <v>51</v>
      </c>
      <c r="BA70" s="62"/>
      <c r="BB70" s="62"/>
      <c r="BC70" s="62"/>
      <c r="BD70" s="62"/>
      <c r="BE70" s="62"/>
      <c r="BF70" s="62"/>
      <c r="BG70" s="62">
        <v>3</v>
      </c>
      <c r="BH70" s="62"/>
      <c r="BI70" s="62"/>
      <c r="BJ70" s="62"/>
      <c r="BK70" s="62"/>
      <c r="BL70" s="62"/>
      <c r="BM70" s="62"/>
      <c r="BN70" s="62">
        <v>8</v>
      </c>
      <c r="BO70" s="62"/>
      <c r="BP70" s="62"/>
      <c r="BQ70" s="62"/>
      <c r="BR70" s="62"/>
      <c r="BS70" s="62"/>
      <c r="BT70" s="62"/>
      <c r="BU70" s="62">
        <v>92</v>
      </c>
      <c r="BV70" s="62"/>
      <c r="BW70" s="62"/>
      <c r="BX70" s="62"/>
      <c r="BY70" s="62"/>
      <c r="BZ70" s="62"/>
      <c r="CA70" s="62"/>
      <c r="CB70" s="62">
        <v>5</v>
      </c>
      <c r="CC70" s="62"/>
      <c r="CD70" s="62"/>
      <c r="CE70" s="62"/>
      <c r="CF70" s="62"/>
      <c r="CG70" s="62"/>
      <c r="CH70" s="62"/>
      <c r="CI70" s="62">
        <v>4</v>
      </c>
      <c r="CJ70" s="62"/>
      <c r="CK70" s="62"/>
      <c r="CL70" s="62"/>
      <c r="CM70" s="62"/>
      <c r="CN70" s="62"/>
      <c r="CO70" s="62"/>
      <c r="CP70" s="62">
        <v>358</v>
      </c>
      <c r="CQ70" s="62"/>
      <c r="CR70" s="62"/>
      <c r="CS70" s="62"/>
      <c r="CT70" s="62"/>
      <c r="CU70" s="62"/>
      <c r="CV70" s="62"/>
      <c r="CW70" s="62">
        <v>44</v>
      </c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>
        <f t="shared" si="2"/>
        <v>574</v>
      </c>
      <c r="DL70" s="62"/>
      <c r="DM70" s="62"/>
      <c r="DN70" s="62"/>
      <c r="DO70" s="62"/>
      <c r="DP70" s="62"/>
      <c r="DQ70" s="62"/>
      <c r="DR70" s="62"/>
      <c r="DS70" s="62"/>
      <c r="DT70" s="66"/>
    </row>
    <row r="71" spans="7:124" s="1" customFormat="1" ht="18.75" customHeight="1">
      <c r="G71" s="104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63">
        <f>SUM(AE64:AK70)</f>
        <v>39</v>
      </c>
      <c r="AF71" s="62"/>
      <c r="AG71" s="62"/>
      <c r="AH71" s="62"/>
      <c r="AI71" s="62"/>
      <c r="AJ71" s="62"/>
      <c r="AK71" s="62"/>
      <c r="AL71" s="63">
        <f>SUM(AL64:AR70)</f>
        <v>0</v>
      </c>
      <c r="AM71" s="62"/>
      <c r="AN71" s="62"/>
      <c r="AO71" s="62"/>
      <c r="AP71" s="62"/>
      <c r="AQ71" s="62"/>
      <c r="AR71" s="62"/>
      <c r="AS71" s="63">
        <f>SUM(AS64:AY70)</f>
        <v>2</v>
      </c>
      <c r="AT71" s="62"/>
      <c r="AU71" s="62"/>
      <c r="AV71" s="62"/>
      <c r="AW71" s="62"/>
      <c r="AX71" s="62"/>
      <c r="AY71" s="62"/>
      <c r="AZ71" s="63">
        <f>SUM(AZ64:BF70)</f>
        <v>432</v>
      </c>
      <c r="BA71" s="62"/>
      <c r="BB71" s="62"/>
      <c r="BC71" s="62"/>
      <c r="BD71" s="62"/>
      <c r="BE71" s="62"/>
      <c r="BF71" s="62"/>
      <c r="BG71" s="63">
        <f>SUM(BG64:BM70)</f>
        <v>48</v>
      </c>
      <c r="BH71" s="62"/>
      <c r="BI71" s="62"/>
      <c r="BJ71" s="62"/>
      <c r="BK71" s="62"/>
      <c r="BL71" s="62"/>
      <c r="BM71" s="62"/>
      <c r="BN71" s="63">
        <f>SUM(BN64:BT70)</f>
        <v>30</v>
      </c>
      <c r="BO71" s="62"/>
      <c r="BP71" s="62"/>
      <c r="BQ71" s="62"/>
      <c r="BR71" s="62"/>
      <c r="BS71" s="62"/>
      <c r="BT71" s="62"/>
      <c r="BU71" s="63">
        <f>SUM(BU64:CA70)</f>
        <v>527</v>
      </c>
      <c r="BV71" s="62"/>
      <c r="BW71" s="62"/>
      <c r="BX71" s="62"/>
      <c r="BY71" s="62"/>
      <c r="BZ71" s="62"/>
      <c r="CA71" s="62"/>
      <c r="CB71" s="63">
        <f>SUM(CB64:CH70)</f>
        <v>15</v>
      </c>
      <c r="CC71" s="62"/>
      <c r="CD71" s="62"/>
      <c r="CE71" s="62"/>
      <c r="CF71" s="62"/>
      <c r="CG71" s="62"/>
      <c r="CH71" s="62"/>
      <c r="CI71" s="63">
        <f>SUM(CI64:CO70)</f>
        <v>34</v>
      </c>
      <c r="CJ71" s="62"/>
      <c r="CK71" s="62"/>
      <c r="CL71" s="62"/>
      <c r="CM71" s="62"/>
      <c r="CN71" s="62"/>
      <c r="CO71" s="62"/>
      <c r="CP71" s="70">
        <f>SUM(CP64:CV70)</f>
        <v>2236</v>
      </c>
      <c r="CQ71" s="71"/>
      <c r="CR71" s="71"/>
      <c r="CS71" s="71"/>
      <c r="CT71" s="71"/>
      <c r="CU71" s="71"/>
      <c r="CV71" s="63"/>
      <c r="CW71" s="63">
        <f>SUM(CW64:DC70)</f>
        <v>565</v>
      </c>
      <c r="CX71" s="62"/>
      <c r="CY71" s="62"/>
      <c r="CZ71" s="62"/>
      <c r="DA71" s="62"/>
      <c r="DB71" s="62"/>
      <c r="DC71" s="62"/>
      <c r="DD71" s="63">
        <f>SUM(DD64:DJ70)</f>
        <v>4</v>
      </c>
      <c r="DE71" s="62"/>
      <c r="DF71" s="62"/>
      <c r="DG71" s="62"/>
      <c r="DH71" s="62"/>
      <c r="DI71" s="62"/>
      <c r="DJ71" s="62"/>
      <c r="DK71" s="62">
        <f>SUM(AE71:DJ71)</f>
        <v>3932</v>
      </c>
      <c r="DL71" s="62"/>
      <c r="DM71" s="62"/>
      <c r="DN71" s="62"/>
      <c r="DO71" s="62"/>
      <c r="DP71" s="62"/>
      <c r="DQ71" s="62"/>
      <c r="DR71" s="62"/>
      <c r="DS71" s="62"/>
      <c r="DT71" s="66"/>
    </row>
    <row r="72" spans="7:124" s="1" customFormat="1" ht="18.75" customHeight="1">
      <c r="G72" s="67" t="s">
        <v>50</v>
      </c>
      <c r="H72" s="68"/>
      <c r="I72" s="68"/>
      <c r="J72" s="68"/>
      <c r="K72" s="68"/>
      <c r="L72" s="68"/>
      <c r="M72" s="68"/>
      <c r="N72" s="78" t="s">
        <v>68</v>
      </c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63">
        <v>1</v>
      </c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>
        <v>1</v>
      </c>
      <c r="AT72" s="62"/>
      <c r="AU72" s="62"/>
      <c r="AV72" s="62"/>
      <c r="AW72" s="62"/>
      <c r="AX72" s="62"/>
      <c r="AY72" s="62"/>
      <c r="AZ72" s="62">
        <v>41</v>
      </c>
      <c r="BA72" s="62"/>
      <c r="BB72" s="62"/>
      <c r="BC72" s="62"/>
      <c r="BD72" s="62"/>
      <c r="BE72" s="62"/>
      <c r="BF72" s="62"/>
      <c r="BG72" s="62">
        <v>4</v>
      </c>
      <c r="BH72" s="62"/>
      <c r="BI72" s="62"/>
      <c r="BJ72" s="62"/>
      <c r="BK72" s="62"/>
      <c r="BL72" s="62"/>
      <c r="BM72" s="62"/>
      <c r="BN72" s="62">
        <v>2</v>
      </c>
      <c r="BO72" s="62"/>
      <c r="BP72" s="62"/>
      <c r="BQ72" s="62"/>
      <c r="BR72" s="62"/>
      <c r="BS72" s="62"/>
      <c r="BT72" s="62"/>
      <c r="BU72" s="62">
        <v>51</v>
      </c>
      <c r="BV72" s="62"/>
      <c r="BW72" s="62"/>
      <c r="BX72" s="62"/>
      <c r="BY72" s="62"/>
      <c r="BZ72" s="62"/>
      <c r="CA72" s="62"/>
      <c r="CB72" s="62">
        <v>1</v>
      </c>
      <c r="CC72" s="62"/>
      <c r="CD72" s="62"/>
      <c r="CE72" s="62"/>
      <c r="CF72" s="62"/>
      <c r="CG72" s="62"/>
      <c r="CH72" s="62"/>
      <c r="CI72" s="62">
        <v>2</v>
      </c>
      <c r="CJ72" s="62"/>
      <c r="CK72" s="62"/>
      <c r="CL72" s="62"/>
      <c r="CM72" s="62"/>
      <c r="CN72" s="62"/>
      <c r="CO72" s="62"/>
      <c r="CP72" s="62">
        <v>206</v>
      </c>
      <c r="CQ72" s="62"/>
      <c r="CR72" s="62"/>
      <c r="CS72" s="62"/>
      <c r="CT72" s="62"/>
      <c r="CU72" s="62"/>
      <c r="CV72" s="62"/>
      <c r="CW72" s="62">
        <v>54</v>
      </c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>
        <f>SUM(AE72:DJ72)</f>
        <v>363</v>
      </c>
      <c r="DL72" s="62"/>
      <c r="DM72" s="62"/>
      <c r="DN72" s="62"/>
      <c r="DO72" s="62"/>
      <c r="DP72" s="62"/>
      <c r="DQ72" s="62"/>
      <c r="DR72" s="62"/>
      <c r="DS72" s="62"/>
      <c r="DT72" s="66"/>
    </row>
    <row r="73" spans="7:124" s="1" customFormat="1" ht="18.75" customHeight="1">
      <c r="G73" s="67"/>
      <c r="H73" s="68"/>
      <c r="I73" s="68"/>
      <c r="J73" s="68"/>
      <c r="K73" s="68"/>
      <c r="L73" s="68"/>
      <c r="M73" s="68"/>
      <c r="N73" s="78" t="s">
        <v>69</v>
      </c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3">
        <v>3</v>
      </c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>
        <v>31</v>
      </c>
      <c r="BA73" s="62"/>
      <c r="BB73" s="62"/>
      <c r="BC73" s="62"/>
      <c r="BD73" s="62"/>
      <c r="BE73" s="62"/>
      <c r="BF73" s="62"/>
      <c r="BG73" s="62">
        <v>5</v>
      </c>
      <c r="BH73" s="62"/>
      <c r="BI73" s="62"/>
      <c r="BJ73" s="62"/>
      <c r="BK73" s="62"/>
      <c r="BL73" s="62"/>
      <c r="BM73" s="62"/>
      <c r="BN73" s="62">
        <v>3</v>
      </c>
      <c r="BO73" s="62"/>
      <c r="BP73" s="62"/>
      <c r="BQ73" s="62"/>
      <c r="BR73" s="62"/>
      <c r="BS73" s="62"/>
      <c r="BT73" s="62"/>
      <c r="BU73" s="62">
        <v>32</v>
      </c>
      <c r="BV73" s="62"/>
      <c r="BW73" s="62"/>
      <c r="BX73" s="62"/>
      <c r="BY73" s="62"/>
      <c r="BZ73" s="62"/>
      <c r="CA73" s="62"/>
      <c r="CB73" s="62">
        <v>1</v>
      </c>
      <c r="CC73" s="62"/>
      <c r="CD73" s="62"/>
      <c r="CE73" s="62"/>
      <c r="CF73" s="62"/>
      <c r="CG73" s="62"/>
      <c r="CH73" s="62"/>
      <c r="CI73" s="62">
        <v>1</v>
      </c>
      <c r="CJ73" s="62"/>
      <c r="CK73" s="62"/>
      <c r="CL73" s="62"/>
      <c r="CM73" s="62"/>
      <c r="CN73" s="62"/>
      <c r="CO73" s="62"/>
      <c r="CP73" s="62">
        <v>203</v>
      </c>
      <c r="CQ73" s="62"/>
      <c r="CR73" s="62"/>
      <c r="CS73" s="62"/>
      <c r="CT73" s="62"/>
      <c r="CU73" s="62"/>
      <c r="CV73" s="62"/>
      <c r="CW73" s="62">
        <v>53</v>
      </c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>
        <f aca="true" t="shared" si="3" ref="DK73:DK83">SUM(AE73:DJ73)</f>
        <v>332</v>
      </c>
      <c r="DL73" s="62"/>
      <c r="DM73" s="62"/>
      <c r="DN73" s="62"/>
      <c r="DO73" s="62"/>
      <c r="DP73" s="62"/>
      <c r="DQ73" s="62"/>
      <c r="DR73" s="62"/>
      <c r="DS73" s="62"/>
      <c r="DT73" s="66"/>
    </row>
    <row r="74" spans="7:124" s="1" customFormat="1" ht="18.75" customHeight="1">
      <c r="G74" s="67"/>
      <c r="H74" s="68"/>
      <c r="I74" s="68"/>
      <c r="J74" s="68"/>
      <c r="K74" s="68"/>
      <c r="L74" s="68"/>
      <c r="M74" s="68"/>
      <c r="N74" s="78" t="s">
        <v>70</v>
      </c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63">
        <v>7</v>
      </c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>
        <v>34</v>
      </c>
      <c r="BA74" s="62"/>
      <c r="BB74" s="62"/>
      <c r="BC74" s="62"/>
      <c r="BD74" s="62"/>
      <c r="BE74" s="62"/>
      <c r="BF74" s="62"/>
      <c r="BG74" s="62">
        <v>3</v>
      </c>
      <c r="BH74" s="62"/>
      <c r="BI74" s="62"/>
      <c r="BJ74" s="62"/>
      <c r="BK74" s="62"/>
      <c r="BL74" s="62"/>
      <c r="BM74" s="62"/>
      <c r="BN74" s="62">
        <v>1</v>
      </c>
      <c r="BO74" s="62"/>
      <c r="BP74" s="62"/>
      <c r="BQ74" s="62"/>
      <c r="BR74" s="62"/>
      <c r="BS74" s="62"/>
      <c r="BT74" s="62"/>
      <c r="BU74" s="62">
        <v>35</v>
      </c>
      <c r="BV74" s="62"/>
      <c r="BW74" s="62"/>
      <c r="BX74" s="62"/>
      <c r="BY74" s="62"/>
      <c r="BZ74" s="62"/>
      <c r="CA74" s="62"/>
      <c r="CB74" s="62">
        <v>4</v>
      </c>
      <c r="CC74" s="62"/>
      <c r="CD74" s="62"/>
      <c r="CE74" s="62"/>
      <c r="CF74" s="62"/>
      <c r="CG74" s="62"/>
      <c r="CH74" s="62"/>
      <c r="CI74" s="62">
        <v>5</v>
      </c>
      <c r="CJ74" s="62"/>
      <c r="CK74" s="62"/>
      <c r="CL74" s="62"/>
      <c r="CM74" s="62"/>
      <c r="CN74" s="62"/>
      <c r="CO74" s="62"/>
      <c r="CP74" s="62">
        <v>181</v>
      </c>
      <c r="CQ74" s="62"/>
      <c r="CR74" s="62"/>
      <c r="CS74" s="62"/>
      <c r="CT74" s="62"/>
      <c r="CU74" s="62"/>
      <c r="CV74" s="62"/>
      <c r="CW74" s="62">
        <v>51</v>
      </c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>
        <f t="shared" si="3"/>
        <v>321</v>
      </c>
      <c r="DL74" s="62"/>
      <c r="DM74" s="62"/>
      <c r="DN74" s="62"/>
      <c r="DO74" s="62"/>
      <c r="DP74" s="62"/>
      <c r="DQ74" s="62"/>
      <c r="DR74" s="62"/>
      <c r="DS74" s="62"/>
      <c r="DT74" s="66"/>
    </row>
    <row r="75" spans="7:124" s="1" customFormat="1" ht="18.75" customHeight="1">
      <c r="G75" s="67"/>
      <c r="H75" s="68"/>
      <c r="I75" s="68"/>
      <c r="J75" s="68"/>
      <c r="K75" s="68"/>
      <c r="L75" s="68"/>
      <c r="M75" s="68"/>
      <c r="N75" s="78" t="s">
        <v>71</v>
      </c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63">
        <v>2</v>
      </c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>
        <v>32</v>
      </c>
      <c r="BA75" s="62"/>
      <c r="BB75" s="62"/>
      <c r="BC75" s="62"/>
      <c r="BD75" s="62"/>
      <c r="BE75" s="62"/>
      <c r="BF75" s="62"/>
      <c r="BG75" s="62">
        <v>1</v>
      </c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36</v>
      </c>
      <c r="BV75" s="62"/>
      <c r="BW75" s="62"/>
      <c r="BX75" s="62"/>
      <c r="BY75" s="62"/>
      <c r="BZ75" s="62"/>
      <c r="CA75" s="62"/>
      <c r="CB75" s="62">
        <v>2</v>
      </c>
      <c r="CC75" s="62"/>
      <c r="CD75" s="62"/>
      <c r="CE75" s="62"/>
      <c r="CF75" s="62"/>
      <c r="CG75" s="62"/>
      <c r="CH75" s="62"/>
      <c r="CI75" s="62">
        <v>4</v>
      </c>
      <c r="CJ75" s="62"/>
      <c r="CK75" s="62"/>
      <c r="CL75" s="62"/>
      <c r="CM75" s="62"/>
      <c r="CN75" s="62"/>
      <c r="CO75" s="62"/>
      <c r="CP75" s="62">
        <v>193</v>
      </c>
      <c r="CQ75" s="62"/>
      <c r="CR75" s="62"/>
      <c r="CS75" s="62"/>
      <c r="CT75" s="62"/>
      <c r="CU75" s="62"/>
      <c r="CV75" s="62"/>
      <c r="CW75" s="62">
        <v>64</v>
      </c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>
        <f t="shared" si="3"/>
        <v>334</v>
      </c>
      <c r="DL75" s="62"/>
      <c r="DM75" s="62"/>
      <c r="DN75" s="62"/>
      <c r="DO75" s="62"/>
      <c r="DP75" s="62"/>
      <c r="DQ75" s="62"/>
      <c r="DR75" s="62"/>
      <c r="DS75" s="62"/>
      <c r="DT75" s="66"/>
    </row>
    <row r="76" spans="7:124" s="1" customFormat="1" ht="18.75" customHeight="1">
      <c r="G76" s="67"/>
      <c r="H76" s="68"/>
      <c r="I76" s="68"/>
      <c r="J76" s="68"/>
      <c r="K76" s="68"/>
      <c r="L76" s="68"/>
      <c r="M76" s="68"/>
      <c r="N76" s="78" t="s">
        <v>72</v>
      </c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63">
        <v>88</v>
      </c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>
        <v>30</v>
      </c>
      <c r="BA76" s="62"/>
      <c r="BB76" s="62"/>
      <c r="BC76" s="62"/>
      <c r="BD76" s="62"/>
      <c r="BE76" s="62"/>
      <c r="BF76" s="62"/>
      <c r="BG76" s="62">
        <v>8</v>
      </c>
      <c r="BH76" s="62"/>
      <c r="BI76" s="62"/>
      <c r="BJ76" s="62"/>
      <c r="BK76" s="62"/>
      <c r="BL76" s="62"/>
      <c r="BM76" s="62"/>
      <c r="BN76" s="62">
        <v>2</v>
      </c>
      <c r="BO76" s="62"/>
      <c r="BP76" s="62"/>
      <c r="BQ76" s="62"/>
      <c r="BR76" s="62"/>
      <c r="BS76" s="62"/>
      <c r="BT76" s="62"/>
      <c r="BU76" s="62">
        <v>56</v>
      </c>
      <c r="BV76" s="62"/>
      <c r="BW76" s="62"/>
      <c r="BX76" s="62"/>
      <c r="BY76" s="62"/>
      <c r="BZ76" s="62"/>
      <c r="CA76" s="62"/>
      <c r="CB76" s="62">
        <v>3</v>
      </c>
      <c r="CC76" s="62"/>
      <c r="CD76" s="62"/>
      <c r="CE76" s="62"/>
      <c r="CF76" s="62"/>
      <c r="CG76" s="62"/>
      <c r="CH76" s="62"/>
      <c r="CI76" s="62">
        <v>5</v>
      </c>
      <c r="CJ76" s="62"/>
      <c r="CK76" s="62"/>
      <c r="CL76" s="62"/>
      <c r="CM76" s="62"/>
      <c r="CN76" s="62"/>
      <c r="CO76" s="62"/>
      <c r="CP76" s="62">
        <v>171</v>
      </c>
      <c r="CQ76" s="62"/>
      <c r="CR76" s="62"/>
      <c r="CS76" s="62"/>
      <c r="CT76" s="62"/>
      <c r="CU76" s="62"/>
      <c r="CV76" s="62"/>
      <c r="CW76" s="62">
        <v>40</v>
      </c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>
        <f t="shared" si="3"/>
        <v>403</v>
      </c>
      <c r="DL76" s="62"/>
      <c r="DM76" s="62"/>
      <c r="DN76" s="62"/>
      <c r="DO76" s="62"/>
      <c r="DP76" s="62"/>
      <c r="DQ76" s="62"/>
      <c r="DR76" s="62"/>
      <c r="DS76" s="62"/>
      <c r="DT76" s="66"/>
    </row>
    <row r="77" spans="7:124" s="1" customFormat="1" ht="18.75" customHeight="1">
      <c r="G77" s="67"/>
      <c r="H77" s="68"/>
      <c r="I77" s="68"/>
      <c r="J77" s="68"/>
      <c r="K77" s="68"/>
      <c r="L77" s="68"/>
      <c r="M77" s="68"/>
      <c r="N77" s="78" t="s">
        <v>63</v>
      </c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63">
        <v>4</v>
      </c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>
        <v>32</v>
      </c>
      <c r="BA77" s="62"/>
      <c r="BB77" s="62"/>
      <c r="BC77" s="62"/>
      <c r="BD77" s="62"/>
      <c r="BE77" s="62"/>
      <c r="BF77" s="62"/>
      <c r="BG77" s="62">
        <v>5</v>
      </c>
      <c r="BH77" s="62"/>
      <c r="BI77" s="62"/>
      <c r="BJ77" s="62"/>
      <c r="BK77" s="62"/>
      <c r="BL77" s="62"/>
      <c r="BM77" s="62"/>
      <c r="BN77" s="62">
        <v>10</v>
      </c>
      <c r="BO77" s="62"/>
      <c r="BP77" s="62"/>
      <c r="BQ77" s="62"/>
      <c r="BR77" s="62"/>
      <c r="BS77" s="62"/>
      <c r="BT77" s="62"/>
      <c r="BU77" s="62">
        <v>44</v>
      </c>
      <c r="BV77" s="62"/>
      <c r="BW77" s="62"/>
      <c r="BX77" s="62"/>
      <c r="BY77" s="62"/>
      <c r="BZ77" s="62"/>
      <c r="CA77" s="62"/>
      <c r="CB77" s="62">
        <v>1</v>
      </c>
      <c r="CC77" s="62"/>
      <c r="CD77" s="62"/>
      <c r="CE77" s="62"/>
      <c r="CF77" s="62"/>
      <c r="CG77" s="62"/>
      <c r="CH77" s="62"/>
      <c r="CI77" s="62">
        <v>5</v>
      </c>
      <c r="CJ77" s="62"/>
      <c r="CK77" s="62"/>
      <c r="CL77" s="62"/>
      <c r="CM77" s="62"/>
      <c r="CN77" s="62"/>
      <c r="CO77" s="62"/>
      <c r="CP77" s="62">
        <v>140</v>
      </c>
      <c r="CQ77" s="62"/>
      <c r="CR77" s="62"/>
      <c r="CS77" s="62"/>
      <c r="CT77" s="62"/>
      <c r="CU77" s="62"/>
      <c r="CV77" s="62"/>
      <c r="CW77" s="62">
        <v>45</v>
      </c>
      <c r="CX77" s="62"/>
      <c r="CY77" s="62"/>
      <c r="CZ77" s="62"/>
      <c r="DA77" s="62"/>
      <c r="DB77" s="62"/>
      <c r="DC77" s="62"/>
      <c r="DD77" s="62">
        <v>2</v>
      </c>
      <c r="DE77" s="62"/>
      <c r="DF77" s="62"/>
      <c r="DG77" s="62"/>
      <c r="DH77" s="62"/>
      <c r="DI77" s="62"/>
      <c r="DJ77" s="62"/>
      <c r="DK77" s="62">
        <f t="shared" si="3"/>
        <v>288</v>
      </c>
      <c r="DL77" s="62"/>
      <c r="DM77" s="62"/>
      <c r="DN77" s="62"/>
      <c r="DO77" s="62"/>
      <c r="DP77" s="62"/>
      <c r="DQ77" s="62"/>
      <c r="DR77" s="62"/>
      <c r="DS77" s="62"/>
      <c r="DT77" s="66"/>
    </row>
    <row r="78" spans="7:124" s="1" customFormat="1" ht="18.75" customHeight="1">
      <c r="G78" s="67"/>
      <c r="H78" s="68"/>
      <c r="I78" s="68"/>
      <c r="J78" s="68"/>
      <c r="K78" s="68"/>
      <c r="L78" s="68"/>
      <c r="M78" s="68"/>
      <c r="N78" s="78" t="s">
        <v>73</v>
      </c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63">
        <v>1</v>
      </c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>
        <v>44</v>
      </c>
      <c r="BA78" s="62"/>
      <c r="BB78" s="62"/>
      <c r="BC78" s="62"/>
      <c r="BD78" s="62"/>
      <c r="BE78" s="62"/>
      <c r="BF78" s="62"/>
      <c r="BG78" s="62">
        <v>1</v>
      </c>
      <c r="BH78" s="62"/>
      <c r="BI78" s="62"/>
      <c r="BJ78" s="62"/>
      <c r="BK78" s="62"/>
      <c r="BL78" s="62"/>
      <c r="BM78" s="62"/>
      <c r="BN78" s="62">
        <v>4</v>
      </c>
      <c r="BO78" s="62"/>
      <c r="BP78" s="62"/>
      <c r="BQ78" s="62"/>
      <c r="BR78" s="62"/>
      <c r="BS78" s="62"/>
      <c r="BT78" s="62"/>
      <c r="BU78" s="62">
        <v>50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>
        <v>1</v>
      </c>
      <c r="CJ78" s="62"/>
      <c r="CK78" s="62"/>
      <c r="CL78" s="62"/>
      <c r="CM78" s="62"/>
      <c r="CN78" s="62"/>
      <c r="CO78" s="62"/>
      <c r="CP78" s="62">
        <v>179</v>
      </c>
      <c r="CQ78" s="62"/>
      <c r="CR78" s="62"/>
      <c r="CS78" s="62"/>
      <c r="CT78" s="62"/>
      <c r="CU78" s="62"/>
      <c r="CV78" s="62"/>
      <c r="CW78" s="62">
        <v>41</v>
      </c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>
        <f t="shared" si="3"/>
        <v>321</v>
      </c>
      <c r="DL78" s="62"/>
      <c r="DM78" s="62"/>
      <c r="DN78" s="62"/>
      <c r="DO78" s="62"/>
      <c r="DP78" s="62"/>
      <c r="DQ78" s="62"/>
      <c r="DR78" s="62"/>
      <c r="DS78" s="62"/>
      <c r="DT78" s="66"/>
    </row>
    <row r="79" spans="7:124" s="1" customFormat="1" ht="18.75" customHeight="1">
      <c r="G79" s="67"/>
      <c r="H79" s="68"/>
      <c r="I79" s="68"/>
      <c r="J79" s="68"/>
      <c r="K79" s="68"/>
      <c r="L79" s="68"/>
      <c r="M79" s="68"/>
      <c r="N79" s="78" t="s">
        <v>74</v>
      </c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63">
        <v>3</v>
      </c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>
        <v>32</v>
      </c>
      <c r="BA79" s="62"/>
      <c r="BB79" s="62"/>
      <c r="BC79" s="62"/>
      <c r="BD79" s="62"/>
      <c r="BE79" s="62"/>
      <c r="BF79" s="62"/>
      <c r="BG79" s="62">
        <v>2</v>
      </c>
      <c r="BH79" s="62"/>
      <c r="BI79" s="62"/>
      <c r="BJ79" s="62"/>
      <c r="BK79" s="62"/>
      <c r="BL79" s="62"/>
      <c r="BM79" s="62"/>
      <c r="BN79" s="62">
        <v>2</v>
      </c>
      <c r="BO79" s="62"/>
      <c r="BP79" s="62"/>
      <c r="BQ79" s="62"/>
      <c r="BR79" s="62"/>
      <c r="BS79" s="62"/>
      <c r="BT79" s="62"/>
      <c r="BU79" s="62">
        <v>42</v>
      </c>
      <c r="BV79" s="62"/>
      <c r="BW79" s="62"/>
      <c r="BX79" s="62"/>
      <c r="BY79" s="62"/>
      <c r="BZ79" s="62"/>
      <c r="CA79" s="62"/>
      <c r="CB79" s="62">
        <v>1</v>
      </c>
      <c r="CC79" s="62"/>
      <c r="CD79" s="62"/>
      <c r="CE79" s="62"/>
      <c r="CF79" s="62"/>
      <c r="CG79" s="62"/>
      <c r="CH79" s="62"/>
      <c r="CI79" s="62">
        <v>5</v>
      </c>
      <c r="CJ79" s="62"/>
      <c r="CK79" s="62"/>
      <c r="CL79" s="62"/>
      <c r="CM79" s="62"/>
      <c r="CN79" s="62"/>
      <c r="CO79" s="62"/>
      <c r="CP79" s="62">
        <v>175</v>
      </c>
      <c r="CQ79" s="62"/>
      <c r="CR79" s="62"/>
      <c r="CS79" s="62"/>
      <c r="CT79" s="62"/>
      <c r="CU79" s="62"/>
      <c r="CV79" s="62"/>
      <c r="CW79" s="62">
        <v>35</v>
      </c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>
        <f t="shared" si="3"/>
        <v>297</v>
      </c>
      <c r="DL79" s="62"/>
      <c r="DM79" s="62"/>
      <c r="DN79" s="62"/>
      <c r="DO79" s="62"/>
      <c r="DP79" s="62"/>
      <c r="DQ79" s="62"/>
      <c r="DR79" s="62"/>
      <c r="DS79" s="62"/>
      <c r="DT79" s="66"/>
    </row>
    <row r="80" spans="7:124" s="1" customFormat="1" ht="18.75" customHeight="1">
      <c r="G80" s="67"/>
      <c r="H80" s="68"/>
      <c r="I80" s="68"/>
      <c r="J80" s="68"/>
      <c r="K80" s="68"/>
      <c r="L80" s="68"/>
      <c r="M80" s="68"/>
      <c r="N80" s="78" t="s">
        <v>75</v>
      </c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63">
        <v>2</v>
      </c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>
        <v>1</v>
      </c>
      <c r="AT80" s="62"/>
      <c r="AU80" s="62"/>
      <c r="AV80" s="62"/>
      <c r="AW80" s="62"/>
      <c r="AX80" s="62"/>
      <c r="AY80" s="62"/>
      <c r="AZ80" s="62">
        <v>46</v>
      </c>
      <c r="BA80" s="62"/>
      <c r="BB80" s="62"/>
      <c r="BC80" s="62"/>
      <c r="BD80" s="62"/>
      <c r="BE80" s="62"/>
      <c r="BF80" s="62"/>
      <c r="BG80" s="62">
        <v>4</v>
      </c>
      <c r="BH80" s="62"/>
      <c r="BI80" s="62"/>
      <c r="BJ80" s="62"/>
      <c r="BK80" s="62"/>
      <c r="BL80" s="62"/>
      <c r="BM80" s="62"/>
      <c r="BN80" s="62">
        <v>1</v>
      </c>
      <c r="BO80" s="62"/>
      <c r="BP80" s="62"/>
      <c r="BQ80" s="62"/>
      <c r="BR80" s="62"/>
      <c r="BS80" s="62"/>
      <c r="BT80" s="62"/>
      <c r="BU80" s="62">
        <v>28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>
        <v>191</v>
      </c>
      <c r="CQ80" s="62"/>
      <c r="CR80" s="62"/>
      <c r="CS80" s="62"/>
      <c r="CT80" s="62"/>
      <c r="CU80" s="62"/>
      <c r="CV80" s="62"/>
      <c r="CW80" s="62">
        <v>43</v>
      </c>
      <c r="CX80" s="62"/>
      <c r="CY80" s="62"/>
      <c r="CZ80" s="62"/>
      <c r="DA80" s="62"/>
      <c r="DB80" s="62"/>
      <c r="DC80" s="62"/>
      <c r="DD80" s="62">
        <v>1</v>
      </c>
      <c r="DE80" s="62"/>
      <c r="DF80" s="62"/>
      <c r="DG80" s="62"/>
      <c r="DH80" s="62"/>
      <c r="DI80" s="62"/>
      <c r="DJ80" s="62"/>
      <c r="DK80" s="62">
        <f t="shared" si="3"/>
        <v>317</v>
      </c>
      <c r="DL80" s="62"/>
      <c r="DM80" s="62"/>
      <c r="DN80" s="62"/>
      <c r="DO80" s="62"/>
      <c r="DP80" s="62"/>
      <c r="DQ80" s="62"/>
      <c r="DR80" s="62"/>
      <c r="DS80" s="62"/>
      <c r="DT80" s="66"/>
    </row>
    <row r="81" spans="7:124" s="1" customFormat="1" ht="18.75" customHeight="1">
      <c r="G81" s="67"/>
      <c r="H81" s="68"/>
      <c r="I81" s="68"/>
      <c r="J81" s="68"/>
      <c r="K81" s="68"/>
      <c r="L81" s="68"/>
      <c r="M81" s="68"/>
      <c r="N81" s="78" t="s">
        <v>6</v>
      </c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63">
        <v>4</v>
      </c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>
        <v>37</v>
      </c>
      <c r="BA81" s="62"/>
      <c r="BB81" s="62"/>
      <c r="BC81" s="62"/>
      <c r="BD81" s="62"/>
      <c r="BE81" s="62"/>
      <c r="BF81" s="62"/>
      <c r="BG81" s="62">
        <v>4</v>
      </c>
      <c r="BH81" s="62"/>
      <c r="BI81" s="62"/>
      <c r="BJ81" s="62"/>
      <c r="BK81" s="62"/>
      <c r="BL81" s="62"/>
      <c r="BM81" s="62"/>
      <c r="BN81" s="62">
        <v>1</v>
      </c>
      <c r="BO81" s="62"/>
      <c r="BP81" s="62"/>
      <c r="BQ81" s="62"/>
      <c r="BR81" s="62"/>
      <c r="BS81" s="62"/>
      <c r="BT81" s="62"/>
      <c r="BU81" s="62">
        <v>41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>
        <v>5</v>
      </c>
      <c r="CJ81" s="62"/>
      <c r="CK81" s="62"/>
      <c r="CL81" s="62"/>
      <c r="CM81" s="62"/>
      <c r="CN81" s="62"/>
      <c r="CO81" s="62"/>
      <c r="CP81" s="62">
        <v>157</v>
      </c>
      <c r="CQ81" s="62"/>
      <c r="CR81" s="62"/>
      <c r="CS81" s="62"/>
      <c r="CT81" s="62"/>
      <c r="CU81" s="62"/>
      <c r="CV81" s="62"/>
      <c r="CW81" s="62">
        <v>43</v>
      </c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>
        <f t="shared" si="3"/>
        <v>292</v>
      </c>
      <c r="DL81" s="62"/>
      <c r="DM81" s="62"/>
      <c r="DN81" s="62"/>
      <c r="DO81" s="62"/>
      <c r="DP81" s="62"/>
      <c r="DQ81" s="62"/>
      <c r="DR81" s="62"/>
      <c r="DS81" s="62"/>
      <c r="DT81" s="66"/>
    </row>
    <row r="82" spans="7:124" s="1" customFormat="1" ht="18.75" customHeight="1">
      <c r="G82" s="67"/>
      <c r="H82" s="68"/>
      <c r="I82" s="68"/>
      <c r="J82" s="68"/>
      <c r="K82" s="68"/>
      <c r="L82" s="68"/>
      <c r="M82" s="68"/>
      <c r="N82" s="78" t="s">
        <v>7</v>
      </c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63">
        <v>1</v>
      </c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>
        <v>37</v>
      </c>
      <c r="BA82" s="62"/>
      <c r="BB82" s="62"/>
      <c r="BC82" s="62"/>
      <c r="BD82" s="62"/>
      <c r="BE82" s="62"/>
      <c r="BF82" s="62"/>
      <c r="BG82" s="62">
        <v>6</v>
      </c>
      <c r="BH82" s="62"/>
      <c r="BI82" s="62"/>
      <c r="BJ82" s="62"/>
      <c r="BK82" s="62"/>
      <c r="BL82" s="62"/>
      <c r="BM82" s="62"/>
      <c r="BN82" s="62">
        <v>2</v>
      </c>
      <c r="BO82" s="62"/>
      <c r="BP82" s="62"/>
      <c r="BQ82" s="62"/>
      <c r="BR82" s="62"/>
      <c r="BS82" s="62"/>
      <c r="BT82" s="62"/>
      <c r="BU82" s="62">
        <v>59</v>
      </c>
      <c r="BV82" s="62"/>
      <c r="BW82" s="62"/>
      <c r="BX82" s="62"/>
      <c r="BY82" s="62"/>
      <c r="BZ82" s="62"/>
      <c r="CA82" s="62"/>
      <c r="CB82" s="62">
        <v>1</v>
      </c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>
        <v>174</v>
      </c>
      <c r="CQ82" s="62"/>
      <c r="CR82" s="62"/>
      <c r="CS82" s="62"/>
      <c r="CT82" s="62"/>
      <c r="CU82" s="62"/>
      <c r="CV82" s="62"/>
      <c r="CW82" s="62">
        <v>50</v>
      </c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>
        <f t="shared" si="3"/>
        <v>330</v>
      </c>
      <c r="DL82" s="62"/>
      <c r="DM82" s="62"/>
      <c r="DN82" s="62"/>
      <c r="DO82" s="62"/>
      <c r="DP82" s="62"/>
      <c r="DQ82" s="62"/>
      <c r="DR82" s="62"/>
      <c r="DS82" s="62"/>
      <c r="DT82" s="66"/>
    </row>
    <row r="83" spans="7:124" s="1" customFormat="1" ht="18.75" customHeight="1" thickBot="1">
      <c r="G83" s="106"/>
      <c r="H83" s="107"/>
      <c r="I83" s="107"/>
      <c r="J83" s="107"/>
      <c r="K83" s="107"/>
      <c r="L83" s="107"/>
      <c r="M83" s="107"/>
      <c r="N83" s="127" t="s">
        <v>8</v>
      </c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8">
        <v>3</v>
      </c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>
        <v>36</v>
      </c>
      <c r="BA83" s="128"/>
      <c r="BB83" s="128"/>
      <c r="BC83" s="128"/>
      <c r="BD83" s="128"/>
      <c r="BE83" s="128"/>
      <c r="BF83" s="128"/>
      <c r="BG83" s="128">
        <v>5</v>
      </c>
      <c r="BH83" s="128"/>
      <c r="BI83" s="128"/>
      <c r="BJ83" s="128"/>
      <c r="BK83" s="128"/>
      <c r="BL83" s="128"/>
      <c r="BM83" s="128"/>
      <c r="BN83" s="128">
        <v>2</v>
      </c>
      <c r="BO83" s="128"/>
      <c r="BP83" s="128"/>
      <c r="BQ83" s="128"/>
      <c r="BR83" s="128"/>
      <c r="BS83" s="128"/>
      <c r="BT83" s="128"/>
      <c r="BU83" s="128">
        <v>53</v>
      </c>
      <c r="BV83" s="128"/>
      <c r="BW83" s="128"/>
      <c r="BX83" s="128"/>
      <c r="BY83" s="128"/>
      <c r="BZ83" s="128"/>
      <c r="CA83" s="128"/>
      <c r="CB83" s="128">
        <v>1</v>
      </c>
      <c r="CC83" s="128"/>
      <c r="CD83" s="128"/>
      <c r="CE83" s="128"/>
      <c r="CF83" s="128"/>
      <c r="CG83" s="128"/>
      <c r="CH83" s="128"/>
      <c r="CI83" s="128">
        <v>1</v>
      </c>
      <c r="CJ83" s="128"/>
      <c r="CK83" s="128"/>
      <c r="CL83" s="128"/>
      <c r="CM83" s="128"/>
      <c r="CN83" s="128"/>
      <c r="CO83" s="128"/>
      <c r="CP83" s="128">
        <v>266</v>
      </c>
      <c r="CQ83" s="128"/>
      <c r="CR83" s="128"/>
      <c r="CS83" s="128"/>
      <c r="CT83" s="128"/>
      <c r="CU83" s="128"/>
      <c r="CV83" s="128"/>
      <c r="CW83" s="128">
        <v>46</v>
      </c>
      <c r="CX83" s="128"/>
      <c r="CY83" s="128"/>
      <c r="CZ83" s="128"/>
      <c r="DA83" s="128"/>
      <c r="DB83" s="128"/>
      <c r="DC83" s="128"/>
      <c r="DD83" s="128">
        <v>1</v>
      </c>
      <c r="DE83" s="128"/>
      <c r="DF83" s="128"/>
      <c r="DG83" s="128"/>
      <c r="DH83" s="128"/>
      <c r="DI83" s="128"/>
      <c r="DJ83" s="128"/>
      <c r="DK83" s="128">
        <f t="shared" si="3"/>
        <v>414</v>
      </c>
      <c r="DL83" s="128"/>
      <c r="DM83" s="128"/>
      <c r="DN83" s="128"/>
      <c r="DO83" s="128"/>
      <c r="DP83" s="128"/>
      <c r="DQ83" s="128"/>
      <c r="DR83" s="128"/>
      <c r="DS83" s="128"/>
      <c r="DT83" s="130"/>
    </row>
    <row r="84" spans="7:124" s="1" customFormat="1" ht="21.75" customHeight="1">
      <c r="G84" s="6"/>
      <c r="H84" s="6"/>
      <c r="I84" s="6"/>
      <c r="J84" s="6"/>
      <c r="K84" s="6"/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7:124" s="1" customFormat="1" ht="35.25" customHeight="1">
      <c r="G85" s="6"/>
      <c r="H85" s="6"/>
      <c r="I85" s="6"/>
      <c r="J85" s="6"/>
      <c r="K85" s="6"/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7:124" s="1" customFormat="1" ht="35.25" customHeight="1">
      <c r="G86" s="6"/>
      <c r="H86" s="6"/>
      <c r="I86" s="6"/>
      <c r="J86" s="6"/>
      <c r="K86" s="6"/>
      <c r="L86" s="6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s="1" customFormat="1" ht="19.5" customHeight="1" thickBot="1">
      <c r="A87" s="114"/>
      <c r="B87" s="114"/>
      <c r="C87" s="114"/>
      <c r="D87" s="114"/>
      <c r="E87" s="114"/>
      <c r="F87" s="114"/>
      <c r="G87" s="56" t="s">
        <v>20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</row>
    <row r="88" spans="7:124" s="1" customFormat="1" ht="37.5" customHeight="1">
      <c r="G88" s="60" t="s">
        <v>78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47" t="s">
        <v>76</v>
      </c>
      <c r="AF88" s="47"/>
      <c r="AG88" s="47"/>
      <c r="AH88" s="47"/>
      <c r="AI88" s="47"/>
      <c r="AJ88" s="47"/>
      <c r="AK88" s="47"/>
      <c r="AL88" s="47" t="s">
        <v>27</v>
      </c>
      <c r="AM88" s="47"/>
      <c r="AN88" s="47"/>
      <c r="AO88" s="47"/>
      <c r="AP88" s="47"/>
      <c r="AQ88" s="47"/>
      <c r="AR88" s="47"/>
      <c r="AS88" s="47" t="s">
        <v>28</v>
      </c>
      <c r="AT88" s="47"/>
      <c r="AU88" s="47"/>
      <c r="AV88" s="47"/>
      <c r="AW88" s="47"/>
      <c r="AX88" s="47"/>
      <c r="AY88" s="47"/>
      <c r="AZ88" s="47" t="s">
        <v>29</v>
      </c>
      <c r="BA88" s="47"/>
      <c r="BB88" s="47"/>
      <c r="BC88" s="47"/>
      <c r="BD88" s="47"/>
      <c r="BE88" s="47"/>
      <c r="BF88" s="47"/>
      <c r="BG88" s="47" t="s">
        <v>30</v>
      </c>
      <c r="BH88" s="47"/>
      <c r="BI88" s="47"/>
      <c r="BJ88" s="47"/>
      <c r="BK88" s="47"/>
      <c r="BL88" s="47"/>
      <c r="BM88" s="47"/>
      <c r="BN88" s="47" t="s">
        <v>31</v>
      </c>
      <c r="BO88" s="47"/>
      <c r="BP88" s="47"/>
      <c r="BQ88" s="47"/>
      <c r="BR88" s="47"/>
      <c r="BS88" s="47"/>
      <c r="BT88" s="47"/>
      <c r="BU88" s="47" t="s">
        <v>32</v>
      </c>
      <c r="BV88" s="47"/>
      <c r="BW88" s="47"/>
      <c r="BX88" s="47"/>
      <c r="BY88" s="47"/>
      <c r="BZ88" s="47"/>
      <c r="CA88" s="47"/>
      <c r="CB88" s="47" t="s">
        <v>33</v>
      </c>
      <c r="CC88" s="47"/>
      <c r="CD88" s="47"/>
      <c r="CE88" s="47"/>
      <c r="CF88" s="47"/>
      <c r="CG88" s="47"/>
      <c r="CH88" s="47"/>
      <c r="CI88" s="47" t="s">
        <v>1</v>
      </c>
      <c r="CJ88" s="47"/>
      <c r="CK88" s="47"/>
      <c r="CL88" s="47"/>
      <c r="CM88" s="47"/>
      <c r="CN88" s="47"/>
      <c r="CO88" s="47"/>
      <c r="CP88" s="47" t="s">
        <v>35</v>
      </c>
      <c r="CQ88" s="47"/>
      <c r="CR88" s="47"/>
      <c r="CS88" s="47"/>
      <c r="CT88" s="47"/>
      <c r="CU88" s="47"/>
      <c r="CV88" s="47"/>
      <c r="CW88" s="47" t="s">
        <v>36</v>
      </c>
      <c r="CX88" s="47"/>
      <c r="CY88" s="47"/>
      <c r="CZ88" s="47"/>
      <c r="DA88" s="47"/>
      <c r="DB88" s="47"/>
      <c r="DC88" s="47"/>
      <c r="DD88" s="64" t="s">
        <v>25</v>
      </c>
      <c r="DE88" s="64"/>
      <c r="DF88" s="64"/>
      <c r="DG88" s="64"/>
      <c r="DH88" s="64"/>
      <c r="DI88" s="64"/>
      <c r="DJ88" s="64"/>
      <c r="DK88" s="47" t="s">
        <v>77</v>
      </c>
      <c r="DL88" s="47"/>
      <c r="DM88" s="47"/>
      <c r="DN88" s="47"/>
      <c r="DO88" s="47"/>
      <c r="DP88" s="47"/>
      <c r="DQ88" s="47"/>
      <c r="DR88" s="47"/>
      <c r="DS88" s="47"/>
      <c r="DT88" s="65"/>
    </row>
    <row r="89" spans="7:124" s="1" customFormat="1" ht="18.75" customHeight="1">
      <c r="G89" s="67" t="s">
        <v>51</v>
      </c>
      <c r="H89" s="68"/>
      <c r="I89" s="68"/>
      <c r="J89" s="68"/>
      <c r="K89" s="68"/>
      <c r="L89" s="68"/>
      <c r="M89" s="68"/>
      <c r="N89" s="69" t="s">
        <v>4</v>
      </c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139">
        <v>1</v>
      </c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>
        <v>1</v>
      </c>
      <c r="AT89" s="48"/>
      <c r="AU89" s="48"/>
      <c r="AV89" s="48"/>
      <c r="AW89" s="48"/>
      <c r="AX89" s="48"/>
      <c r="AY89" s="48"/>
      <c r="AZ89" s="48">
        <v>67</v>
      </c>
      <c r="BA89" s="48"/>
      <c r="BB89" s="48"/>
      <c r="BC89" s="48"/>
      <c r="BD89" s="48"/>
      <c r="BE89" s="48"/>
      <c r="BF89" s="48"/>
      <c r="BG89" s="48">
        <v>9</v>
      </c>
      <c r="BH89" s="48"/>
      <c r="BI89" s="48"/>
      <c r="BJ89" s="48"/>
      <c r="BK89" s="48"/>
      <c r="BL89" s="48"/>
      <c r="BM89" s="48"/>
      <c r="BN89" s="48">
        <v>2</v>
      </c>
      <c r="BO89" s="48"/>
      <c r="BP89" s="48"/>
      <c r="BQ89" s="48"/>
      <c r="BR89" s="48"/>
      <c r="BS89" s="48"/>
      <c r="BT89" s="48"/>
      <c r="BU89" s="48">
        <v>74</v>
      </c>
      <c r="BV89" s="48"/>
      <c r="BW89" s="48"/>
      <c r="BX89" s="48"/>
      <c r="BY89" s="48"/>
      <c r="BZ89" s="48"/>
      <c r="CA89" s="48"/>
      <c r="CB89" s="48">
        <v>1</v>
      </c>
      <c r="CC89" s="48"/>
      <c r="CD89" s="48"/>
      <c r="CE89" s="48"/>
      <c r="CF89" s="48"/>
      <c r="CG89" s="48"/>
      <c r="CH89" s="48"/>
      <c r="CI89" s="48">
        <v>7</v>
      </c>
      <c r="CJ89" s="48"/>
      <c r="CK89" s="48"/>
      <c r="CL89" s="48"/>
      <c r="CM89" s="48"/>
      <c r="CN89" s="48"/>
      <c r="CO89" s="48"/>
      <c r="CP89" s="48">
        <v>268</v>
      </c>
      <c r="CQ89" s="48"/>
      <c r="CR89" s="48"/>
      <c r="CS89" s="48"/>
      <c r="CT89" s="48"/>
      <c r="CU89" s="48"/>
      <c r="CV89" s="48"/>
      <c r="CW89" s="48">
        <v>101</v>
      </c>
      <c r="CX89" s="48"/>
      <c r="CY89" s="48"/>
      <c r="CZ89" s="48"/>
      <c r="DA89" s="48"/>
      <c r="DB89" s="48"/>
      <c r="DC89" s="48"/>
      <c r="DD89" s="48">
        <v>2</v>
      </c>
      <c r="DE89" s="48"/>
      <c r="DF89" s="48"/>
      <c r="DG89" s="48"/>
      <c r="DH89" s="48"/>
      <c r="DI89" s="48"/>
      <c r="DJ89" s="48"/>
      <c r="DK89" s="48">
        <f>SUM(AE89:DJ89)</f>
        <v>533</v>
      </c>
      <c r="DL89" s="48"/>
      <c r="DM89" s="48"/>
      <c r="DN89" s="48"/>
      <c r="DO89" s="48"/>
      <c r="DP89" s="48"/>
      <c r="DQ89" s="48"/>
      <c r="DR89" s="48"/>
      <c r="DS89" s="48"/>
      <c r="DT89" s="49"/>
    </row>
    <row r="90" spans="7:124" s="1" customFormat="1" ht="18.75" customHeight="1">
      <c r="G90" s="67"/>
      <c r="H90" s="68"/>
      <c r="I90" s="68"/>
      <c r="J90" s="68"/>
      <c r="K90" s="68"/>
      <c r="L90" s="68"/>
      <c r="M90" s="68"/>
      <c r="N90" s="69" t="s">
        <v>44</v>
      </c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139">
        <v>1</v>
      </c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>
        <v>87</v>
      </c>
      <c r="BA90" s="48"/>
      <c r="BB90" s="48"/>
      <c r="BC90" s="48"/>
      <c r="BD90" s="48"/>
      <c r="BE90" s="48"/>
      <c r="BF90" s="48"/>
      <c r="BG90" s="48">
        <v>7</v>
      </c>
      <c r="BH90" s="48"/>
      <c r="BI90" s="48"/>
      <c r="BJ90" s="48"/>
      <c r="BK90" s="48"/>
      <c r="BL90" s="48"/>
      <c r="BM90" s="48"/>
      <c r="BN90" s="48">
        <v>3</v>
      </c>
      <c r="BO90" s="48"/>
      <c r="BP90" s="48"/>
      <c r="BQ90" s="48"/>
      <c r="BR90" s="48"/>
      <c r="BS90" s="48"/>
      <c r="BT90" s="48"/>
      <c r="BU90" s="48">
        <v>55</v>
      </c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>
        <v>1</v>
      </c>
      <c r="CJ90" s="48"/>
      <c r="CK90" s="48"/>
      <c r="CL90" s="48"/>
      <c r="CM90" s="48"/>
      <c r="CN90" s="48"/>
      <c r="CO90" s="48"/>
      <c r="CP90" s="48">
        <v>280</v>
      </c>
      <c r="CQ90" s="48"/>
      <c r="CR90" s="48"/>
      <c r="CS90" s="48"/>
      <c r="CT90" s="48"/>
      <c r="CU90" s="48"/>
      <c r="CV90" s="48"/>
      <c r="CW90" s="48">
        <v>91</v>
      </c>
      <c r="CX90" s="48"/>
      <c r="CY90" s="48"/>
      <c r="CZ90" s="48"/>
      <c r="DA90" s="48"/>
      <c r="DB90" s="48"/>
      <c r="DC90" s="48"/>
      <c r="DD90" s="48">
        <v>2</v>
      </c>
      <c r="DE90" s="48"/>
      <c r="DF90" s="48"/>
      <c r="DG90" s="48"/>
      <c r="DH90" s="48"/>
      <c r="DI90" s="48"/>
      <c r="DJ90" s="48"/>
      <c r="DK90" s="48">
        <f aca="true" t="shared" si="4" ref="DK90:DK95">SUM(AE90:DJ90)</f>
        <v>527</v>
      </c>
      <c r="DL90" s="48"/>
      <c r="DM90" s="48"/>
      <c r="DN90" s="48"/>
      <c r="DO90" s="48"/>
      <c r="DP90" s="48"/>
      <c r="DQ90" s="48"/>
      <c r="DR90" s="48"/>
      <c r="DS90" s="48"/>
      <c r="DT90" s="49"/>
    </row>
    <row r="91" spans="7:124" s="1" customFormat="1" ht="18.75" customHeight="1">
      <c r="G91" s="67"/>
      <c r="H91" s="68"/>
      <c r="I91" s="68"/>
      <c r="J91" s="68"/>
      <c r="K91" s="68"/>
      <c r="L91" s="68"/>
      <c r="M91" s="68"/>
      <c r="N91" s="69" t="s">
        <v>45</v>
      </c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139">
        <v>2</v>
      </c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>
        <v>65</v>
      </c>
      <c r="BA91" s="48"/>
      <c r="BB91" s="48"/>
      <c r="BC91" s="48"/>
      <c r="BD91" s="48"/>
      <c r="BE91" s="48"/>
      <c r="BF91" s="48"/>
      <c r="BG91" s="48">
        <v>7</v>
      </c>
      <c r="BH91" s="48"/>
      <c r="BI91" s="48"/>
      <c r="BJ91" s="48"/>
      <c r="BK91" s="48"/>
      <c r="BL91" s="48"/>
      <c r="BM91" s="48"/>
      <c r="BN91" s="48">
        <v>3</v>
      </c>
      <c r="BO91" s="48"/>
      <c r="BP91" s="48"/>
      <c r="BQ91" s="48"/>
      <c r="BR91" s="48"/>
      <c r="BS91" s="48"/>
      <c r="BT91" s="48"/>
      <c r="BU91" s="48">
        <v>59</v>
      </c>
      <c r="BV91" s="48"/>
      <c r="BW91" s="48"/>
      <c r="BX91" s="48"/>
      <c r="BY91" s="48"/>
      <c r="BZ91" s="48"/>
      <c r="CA91" s="48"/>
      <c r="CB91" s="48">
        <v>5</v>
      </c>
      <c r="CC91" s="48"/>
      <c r="CD91" s="48"/>
      <c r="CE91" s="48"/>
      <c r="CF91" s="48"/>
      <c r="CG91" s="48"/>
      <c r="CH91" s="48"/>
      <c r="CI91" s="48">
        <v>4</v>
      </c>
      <c r="CJ91" s="48"/>
      <c r="CK91" s="48"/>
      <c r="CL91" s="48"/>
      <c r="CM91" s="48"/>
      <c r="CN91" s="48"/>
      <c r="CO91" s="48"/>
      <c r="CP91" s="48">
        <v>340</v>
      </c>
      <c r="CQ91" s="48"/>
      <c r="CR91" s="48"/>
      <c r="CS91" s="48"/>
      <c r="CT91" s="48"/>
      <c r="CU91" s="48"/>
      <c r="CV91" s="48"/>
      <c r="CW91" s="48">
        <v>81</v>
      </c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>
        <f t="shared" si="4"/>
        <v>566</v>
      </c>
      <c r="DL91" s="48"/>
      <c r="DM91" s="48"/>
      <c r="DN91" s="48"/>
      <c r="DO91" s="48"/>
      <c r="DP91" s="48"/>
      <c r="DQ91" s="48"/>
      <c r="DR91" s="48"/>
      <c r="DS91" s="48"/>
      <c r="DT91" s="49"/>
    </row>
    <row r="92" spans="7:124" s="1" customFormat="1" ht="18.75" customHeight="1">
      <c r="G92" s="67"/>
      <c r="H92" s="68"/>
      <c r="I92" s="68"/>
      <c r="J92" s="68"/>
      <c r="K92" s="68"/>
      <c r="L92" s="68"/>
      <c r="M92" s="68"/>
      <c r="N92" s="69" t="s">
        <v>46</v>
      </c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139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>
        <v>50</v>
      </c>
      <c r="BA92" s="48"/>
      <c r="BB92" s="48"/>
      <c r="BC92" s="48"/>
      <c r="BD92" s="48"/>
      <c r="BE92" s="48"/>
      <c r="BF92" s="48"/>
      <c r="BG92" s="48">
        <v>9</v>
      </c>
      <c r="BH92" s="48"/>
      <c r="BI92" s="48"/>
      <c r="BJ92" s="48"/>
      <c r="BK92" s="48"/>
      <c r="BL92" s="48"/>
      <c r="BM92" s="48"/>
      <c r="BN92" s="48">
        <v>2</v>
      </c>
      <c r="BO92" s="48"/>
      <c r="BP92" s="48"/>
      <c r="BQ92" s="48"/>
      <c r="BR92" s="48"/>
      <c r="BS92" s="48"/>
      <c r="BT92" s="48"/>
      <c r="BU92" s="48">
        <v>77</v>
      </c>
      <c r="BV92" s="48"/>
      <c r="BW92" s="48"/>
      <c r="BX92" s="48"/>
      <c r="BY92" s="48"/>
      <c r="BZ92" s="48"/>
      <c r="CA92" s="48"/>
      <c r="CB92" s="48">
        <v>2</v>
      </c>
      <c r="CC92" s="48"/>
      <c r="CD92" s="48"/>
      <c r="CE92" s="48"/>
      <c r="CF92" s="48"/>
      <c r="CG92" s="48"/>
      <c r="CH92" s="48"/>
      <c r="CI92" s="48">
        <v>3</v>
      </c>
      <c r="CJ92" s="48"/>
      <c r="CK92" s="48"/>
      <c r="CL92" s="48"/>
      <c r="CM92" s="48"/>
      <c r="CN92" s="48"/>
      <c r="CO92" s="48"/>
      <c r="CP92" s="48">
        <v>306</v>
      </c>
      <c r="CQ92" s="48"/>
      <c r="CR92" s="48"/>
      <c r="CS92" s="48"/>
      <c r="CT92" s="48"/>
      <c r="CU92" s="48"/>
      <c r="CV92" s="48"/>
      <c r="CW92" s="48">
        <v>79</v>
      </c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>
        <f t="shared" si="4"/>
        <v>528</v>
      </c>
      <c r="DL92" s="48"/>
      <c r="DM92" s="48"/>
      <c r="DN92" s="48"/>
      <c r="DO92" s="48"/>
      <c r="DP92" s="48"/>
      <c r="DQ92" s="48"/>
      <c r="DR92" s="48"/>
      <c r="DS92" s="48"/>
      <c r="DT92" s="49"/>
    </row>
    <row r="93" spans="7:124" s="1" customFormat="1" ht="18.75" customHeight="1">
      <c r="G93" s="67"/>
      <c r="H93" s="68"/>
      <c r="I93" s="68"/>
      <c r="J93" s="68"/>
      <c r="K93" s="68"/>
      <c r="L93" s="68"/>
      <c r="M93" s="68"/>
      <c r="N93" s="69" t="s">
        <v>47</v>
      </c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139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>
        <v>84</v>
      </c>
      <c r="BA93" s="48"/>
      <c r="BB93" s="48"/>
      <c r="BC93" s="48"/>
      <c r="BD93" s="48"/>
      <c r="BE93" s="48"/>
      <c r="BF93" s="48"/>
      <c r="BG93" s="48">
        <v>9</v>
      </c>
      <c r="BH93" s="48"/>
      <c r="BI93" s="48"/>
      <c r="BJ93" s="48"/>
      <c r="BK93" s="48"/>
      <c r="BL93" s="48"/>
      <c r="BM93" s="48"/>
      <c r="BN93" s="48">
        <v>1</v>
      </c>
      <c r="BO93" s="48"/>
      <c r="BP93" s="48"/>
      <c r="BQ93" s="48"/>
      <c r="BR93" s="48"/>
      <c r="BS93" s="48"/>
      <c r="BT93" s="48"/>
      <c r="BU93" s="48">
        <v>78</v>
      </c>
      <c r="BV93" s="48"/>
      <c r="BW93" s="48"/>
      <c r="BX93" s="48"/>
      <c r="BY93" s="48"/>
      <c r="BZ93" s="48"/>
      <c r="CA93" s="48"/>
      <c r="CB93" s="48">
        <v>1</v>
      </c>
      <c r="CC93" s="48"/>
      <c r="CD93" s="48"/>
      <c r="CE93" s="48"/>
      <c r="CF93" s="48"/>
      <c r="CG93" s="48"/>
      <c r="CH93" s="48"/>
      <c r="CI93" s="48">
        <v>2</v>
      </c>
      <c r="CJ93" s="48"/>
      <c r="CK93" s="48"/>
      <c r="CL93" s="48"/>
      <c r="CM93" s="48"/>
      <c r="CN93" s="48"/>
      <c r="CO93" s="48"/>
      <c r="CP93" s="48">
        <v>303</v>
      </c>
      <c r="CQ93" s="48"/>
      <c r="CR93" s="48"/>
      <c r="CS93" s="48"/>
      <c r="CT93" s="48"/>
      <c r="CU93" s="48"/>
      <c r="CV93" s="48"/>
      <c r="CW93" s="48">
        <v>97</v>
      </c>
      <c r="CX93" s="48"/>
      <c r="CY93" s="48"/>
      <c r="CZ93" s="48"/>
      <c r="DA93" s="48"/>
      <c r="DB93" s="48"/>
      <c r="DC93" s="48"/>
      <c r="DD93" s="48">
        <v>2</v>
      </c>
      <c r="DE93" s="48"/>
      <c r="DF93" s="48"/>
      <c r="DG93" s="48"/>
      <c r="DH93" s="48"/>
      <c r="DI93" s="48"/>
      <c r="DJ93" s="48"/>
      <c r="DK93" s="48">
        <f t="shared" si="4"/>
        <v>577</v>
      </c>
      <c r="DL93" s="48"/>
      <c r="DM93" s="48"/>
      <c r="DN93" s="48"/>
      <c r="DO93" s="48"/>
      <c r="DP93" s="48"/>
      <c r="DQ93" s="48"/>
      <c r="DR93" s="48"/>
      <c r="DS93" s="48"/>
      <c r="DT93" s="49"/>
    </row>
    <row r="94" spans="7:124" s="1" customFormat="1" ht="18.75" customHeight="1">
      <c r="G94" s="67"/>
      <c r="H94" s="68"/>
      <c r="I94" s="68"/>
      <c r="J94" s="68"/>
      <c r="K94" s="68"/>
      <c r="L94" s="68"/>
      <c r="M94" s="68"/>
      <c r="N94" s="69" t="s">
        <v>48</v>
      </c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139">
        <v>3</v>
      </c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>
        <v>56</v>
      </c>
      <c r="BA94" s="48"/>
      <c r="BB94" s="48"/>
      <c r="BC94" s="48"/>
      <c r="BD94" s="48"/>
      <c r="BE94" s="48"/>
      <c r="BF94" s="48"/>
      <c r="BG94" s="48">
        <v>3</v>
      </c>
      <c r="BH94" s="48"/>
      <c r="BI94" s="48"/>
      <c r="BJ94" s="48"/>
      <c r="BK94" s="48"/>
      <c r="BL94" s="48"/>
      <c r="BM94" s="48"/>
      <c r="BN94" s="48">
        <v>12</v>
      </c>
      <c r="BO94" s="48"/>
      <c r="BP94" s="48"/>
      <c r="BQ94" s="48"/>
      <c r="BR94" s="48"/>
      <c r="BS94" s="48"/>
      <c r="BT94" s="48"/>
      <c r="BU94" s="48">
        <v>87</v>
      </c>
      <c r="BV94" s="48"/>
      <c r="BW94" s="48"/>
      <c r="BX94" s="48"/>
      <c r="BY94" s="48"/>
      <c r="BZ94" s="48"/>
      <c r="CA94" s="48"/>
      <c r="CB94" s="48">
        <v>1</v>
      </c>
      <c r="CC94" s="48"/>
      <c r="CD94" s="48"/>
      <c r="CE94" s="48"/>
      <c r="CF94" s="48"/>
      <c r="CG94" s="48"/>
      <c r="CH94" s="48"/>
      <c r="CI94" s="48">
        <v>3</v>
      </c>
      <c r="CJ94" s="48"/>
      <c r="CK94" s="48"/>
      <c r="CL94" s="48"/>
      <c r="CM94" s="48"/>
      <c r="CN94" s="48"/>
      <c r="CO94" s="48"/>
      <c r="CP94" s="48">
        <v>293</v>
      </c>
      <c r="CQ94" s="48"/>
      <c r="CR94" s="48"/>
      <c r="CS94" s="48"/>
      <c r="CT94" s="48"/>
      <c r="CU94" s="48"/>
      <c r="CV94" s="48"/>
      <c r="CW94" s="48">
        <v>72</v>
      </c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>
        <f t="shared" si="4"/>
        <v>530</v>
      </c>
      <c r="DL94" s="48"/>
      <c r="DM94" s="48"/>
      <c r="DN94" s="48"/>
      <c r="DO94" s="48"/>
      <c r="DP94" s="48"/>
      <c r="DQ94" s="48"/>
      <c r="DR94" s="48"/>
      <c r="DS94" s="48"/>
      <c r="DT94" s="49"/>
    </row>
    <row r="95" spans="7:124" s="1" customFormat="1" ht="18.75" customHeight="1">
      <c r="G95" s="67"/>
      <c r="H95" s="68"/>
      <c r="I95" s="68"/>
      <c r="J95" s="68"/>
      <c r="K95" s="68"/>
      <c r="L95" s="68"/>
      <c r="M95" s="68"/>
      <c r="N95" s="69" t="s">
        <v>5</v>
      </c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139">
        <v>5</v>
      </c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>
        <v>1</v>
      </c>
      <c r="AT95" s="48"/>
      <c r="AU95" s="48"/>
      <c r="AV95" s="48"/>
      <c r="AW95" s="48"/>
      <c r="AX95" s="48"/>
      <c r="AY95" s="48"/>
      <c r="AZ95" s="48">
        <v>51</v>
      </c>
      <c r="BA95" s="48"/>
      <c r="BB95" s="48"/>
      <c r="BC95" s="48"/>
      <c r="BD95" s="48"/>
      <c r="BE95" s="48"/>
      <c r="BF95" s="48"/>
      <c r="BG95" s="48">
        <v>3</v>
      </c>
      <c r="BH95" s="48"/>
      <c r="BI95" s="48"/>
      <c r="BJ95" s="48"/>
      <c r="BK95" s="48"/>
      <c r="BL95" s="48"/>
      <c r="BM95" s="48"/>
      <c r="BN95" s="48">
        <v>8</v>
      </c>
      <c r="BO95" s="48"/>
      <c r="BP95" s="48"/>
      <c r="BQ95" s="48"/>
      <c r="BR95" s="48"/>
      <c r="BS95" s="48"/>
      <c r="BT95" s="48"/>
      <c r="BU95" s="48">
        <v>89</v>
      </c>
      <c r="BV95" s="48"/>
      <c r="BW95" s="48"/>
      <c r="BX95" s="48"/>
      <c r="BY95" s="48"/>
      <c r="BZ95" s="48"/>
      <c r="CA95" s="48"/>
      <c r="CB95" s="48">
        <v>5</v>
      </c>
      <c r="CC95" s="48"/>
      <c r="CD95" s="48"/>
      <c r="CE95" s="48"/>
      <c r="CF95" s="48"/>
      <c r="CG95" s="48"/>
      <c r="CH95" s="48"/>
      <c r="CI95" s="48">
        <v>2</v>
      </c>
      <c r="CJ95" s="48"/>
      <c r="CK95" s="48"/>
      <c r="CL95" s="48"/>
      <c r="CM95" s="48"/>
      <c r="CN95" s="48"/>
      <c r="CO95" s="48"/>
      <c r="CP95" s="48">
        <v>338</v>
      </c>
      <c r="CQ95" s="48"/>
      <c r="CR95" s="48"/>
      <c r="CS95" s="48"/>
      <c r="CT95" s="48"/>
      <c r="CU95" s="48"/>
      <c r="CV95" s="48"/>
      <c r="CW95" s="48">
        <v>44</v>
      </c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>
        <f t="shared" si="4"/>
        <v>546</v>
      </c>
      <c r="DL95" s="48"/>
      <c r="DM95" s="48"/>
      <c r="DN95" s="48"/>
      <c r="DO95" s="48"/>
      <c r="DP95" s="48"/>
      <c r="DQ95" s="48"/>
      <c r="DR95" s="48"/>
      <c r="DS95" s="48"/>
      <c r="DT95" s="49"/>
    </row>
    <row r="96" spans="7:124" s="1" customFormat="1" ht="18.75" customHeight="1">
      <c r="G96" s="104" t="s">
        <v>77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39">
        <f>SUM(AE89:AK95)</f>
        <v>12</v>
      </c>
      <c r="AF96" s="48"/>
      <c r="AG96" s="48"/>
      <c r="AH96" s="48"/>
      <c r="AI96" s="48"/>
      <c r="AJ96" s="48"/>
      <c r="AK96" s="48"/>
      <c r="AL96" s="139">
        <f>SUM(AL89:AR95)</f>
        <v>0</v>
      </c>
      <c r="AM96" s="48"/>
      <c r="AN96" s="48"/>
      <c r="AO96" s="48"/>
      <c r="AP96" s="48"/>
      <c r="AQ96" s="48"/>
      <c r="AR96" s="48"/>
      <c r="AS96" s="139">
        <f>SUM(AS89:AY95)</f>
        <v>2</v>
      </c>
      <c r="AT96" s="48"/>
      <c r="AU96" s="48"/>
      <c r="AV96" s="48"/>
      <c r="AW96" s="48"/>
      <c r="AX96" s="48"/>
      <c r="AY96" s="48"/>
      <c r="AZ96" s="139">
        <f>SUM(AZ89:BF95)</f>
        <v>460</v>
      </c>
      <c r="BA96" s="48"/>
      <c r="BB96" s="48"/>
      <c r="BC96" s="48"/>
      <c r="BD96" s="48"/>
      <c r="BE96" s="48"/>
      <c r="BF96" s="48"/>
      <c r="BG96" s="139">
        <f>SUM(BG89:BM95)</f>
        <v>47</v>
      </c>
      <c r="BH96" s="48"/>
      <c r="BI96" s="48"/>
      <c r="BJ96" s="48"/>
      <c r="BK96" s="48"/>
      <c r="BL96" s="48"/>
      <c r="BM96" s="48"/>
      <c r="BN96" s="139">
        <f>SUM(BN89:BT95)</f>
        <v>31</v>
      </c>
      <c r="BO96" s="48"/>
      <c r="BP96" s="48"/>
      <c r="BQ96" s="48"/>
      <c r="BR96" s="48"/>
      <c r="BS96" s="48"/>
      <c r="BT96" s="48"/>
      <c r="BU96" s="139">
        <f>SUM(BU89:CA95)</f>
        <v>519</v>
      </c>
      <c r="BV96" s="48"/>
      <c r="BW96" s="48"/>
      <c r="BX96" s="48"/>
      <c r="BY96" s="48"/>
      <c r="BZ96" s="48"/>
      <c r="CA96" s="48"/>
      <c r="CB96" s="139">
        <f>SUM(CB89:CH95)</f>
        <v>15</v>
      </c>
      <c r="CC96" s="48"/>
      <c r="CD96" s="48"/>
      <c r="CE96" s="48"/>
      <c r="CF96" s="48"/>
      <c r="CG96" s="48"/>
      <c r="CH96" s="48"/>
      <c r="CI96" s="139">
        <f>SUM(CI89:CO95)</f>
        <v>22</v>
      </c>
      <c r="CJ96" s="48"/>
      <c r="CK96" s="48"/>
      <c r="CL96" s="48"/>
      <c r="CM96" s="48"/>
      <c r="CN96" s="48"/>
      <c r="CO96" s="48"/>
      <c r="CP96" s="161">
        <f>SUM(CP89:CV95)</f>
        <v>2128</v>
      </c>
      <c r="CQ96" s="162"/>
      <c r="CR96" s="162"/>
      <c r="CS96" s="162"/>
      <c r="CT96" s="162"/>
      <c r="CU96" s="162"/>
      <c r="CV96" s="139"/>
      <c r="CW96" s="139">
        <f>SUM(CW89:DC95)</f>
        <v>565</v>
      </c>
      <c r="CX96" s="48"/>
      <c r="CY96" s="48"/>
      <c r="CZ96" s="48"/>
      <c r="DA96" s="48"/>
      <c r="DB96" s="48"/>
      <c r="DC96" s="48"/>
      <c r="DD96" s="139">
        <f>SUM(DD89:DJ95)</f>
        <v>6</v>
      </c>
      <c r="DE96" s="48"/>
      <c r="DF96" s="48"/>
      <c r="DG96" s="48"/>
      <c r="DH96" s="48"/>
      <c r="DI96" s="48"/>
      <c r="DJ96" s="48"/>
      <c r="DK96" s="48">
        <f>SUM(AE96:DJ96)</f>
        <v>3807</v>
      </c>
      <c r="DL96" s="48"/>
      <c r="DM96" s="48"/>
      <c r="DN96" s="48"/>
      <c r="DO96" s="48"/>
      <c r="DP96" s="48"/>
      <c r="DQ96" s="48"/>
      <c r="DR96" s="48"/>
      <c r="DS96" s="48"/>
      <c r="DT96" s="49"/>
    </row>
    <row r="97" spans="7:124" s="1" customFormat="1" ht="18.75" customHeight="1">
      <c r="G97" s="67" t="s">
        <v>50</v>
      </c>
      <c r="H97" s="68"/>
      <c r="I97" s="68"/>
      <c r="J97" s="68"/>
      <c r="K97" s="68"/>
      <c r="L97" s="68"/>
      <c r="M97" s="68"/>
      <c r="N97" s="78" t="s">
        <v>68</v>
      </c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139">
        <v>3</v>
      </c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>
        <v>1</v>
      </c>
      <c r="AT97" s="48"/>
      <c r="AU97" s="48"/>
      <c r="AV97" s="48"/>
      <c r="AW97" s="48"/>
      <c r="AX97" s="48"/>
      <c r="AY97" s="48"/>
      <c r="AZ97" s="48">
        <v>39</v>
      </c>
      <c r="BA97" s="48"/>
      <c r="BB97" s="48"/>
      <c r="BC97" s="48"/>
      <c r="BD97" s="48"/>
      <c r="BE97" s="48"/>
      <c r="BF97" s="48"/>
      <c r="BG97" s="48">
        <v>4</v>
      </c>
      <c r="BH97" s="48"/>
      <c r="BI97" s="48"/>
      <c r="BJ97" s="48"/>
      <c r="BK97" s="48"/>
      <c r="BL97" s="48"/>
      <c r="BM97" s="48"/>
      <c r="BN97" s="48">
        <v>2</v>
      </c>
      <c r="BO97" s="48"/>
      <c r="BP97" s="48"/>
      <c r="BQ97" s="48"/>
      <c r="BR97" s="48"/>
      <c r="BS97" s="48"/>
      <c r="BT97" s="48"/>
      <c r="BU97" s="48">
        <v>50</v>
      </c>
      <c r="BV97" s="48"/>
      <c r="BW97" s="48"/>
      <c r="BX97" s="48"/>
      <c r="BY97" s="48"/>
      <c r="BZ97" s="48"/>
      <c r="CA97" s="48"/>
      <c r="CB97" s="48">
        <v>1</v>
      </c>
      <c r="CC97" s="48"/>
      <c r="CD97" s="48"/>
      <c r="CE97" s="48"/>
      <c r="CF97" s="48"/>
      <c r="CG97" s="48"/>
      <c r="CH97" s="48"/>
      <c r="CI97" s="48">
        <v>2</v>
      </c>
      <c r="CJ97" s="48"/>
      <c r="CK97" s="48"/>
      <c r="CL97" s="48"/>
      <c r="CM97" s="48"/>
      <c r="CN97" s="48"/>
      <c r="CO97" s="48"/>
      <c r="CP97" s="48">
        <v>192</v>
      </c>
      <c r="CQ97" s="48"/>
      <c r="CR97" s="48"/>
      <c r="CS97" s="48"/>
      <c r="CT97" s="48"/>
      <c r="CU97" s="48"/>
      <c r="CV97" s="48"/>
      <c r="CW97" s="48">
        <v>54</v>
      </c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>
        <f>SUM(AE97:DJ97)</f>
        <v>348</v>
      </c>
      <c r="DL97" s="48"/>
      <c r="DM97" s="48"/>
      <c r="DN97" s="48"/>
      <c r="DO97" s="48"/>
      <c r="DP97" s="48"/>
      <c r="DQ97" s="48"/>
      <c r="DR97" s="48"/>
      <c r="DS97" s="48"/>
      <c r="DT97" s="49"/>
    </row>
    <row r="98" spans="7:124" s="1" customFormat="1" ht="18.75" customHeight="1">
      <c r="G98" s="67"/>
      <c r="H98" s="68"/>
      <c r="I98" s="68"/>
      <c r="J98" s="68"/>
      <c r="K98" s="68"/>
      <c r="L98" s="68"/>
      <c r="M98" s="68"/>
      <c r="N98" s="78" t="s">
        <v>69</v>
      </c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139">
        <v>3</v>
      </c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>
        <v>36</v>
      </c>
      <c r="BA98" s="48"/>
      <c r="BB98" s="48"/>
      <c r="BC98" s="48"/>
      <c r="BD98" s="48"/>
      <c r="BE98" s="48"/>
      <c r="BF98" s="48"/>
      <c r="BG98" s="48">
        <v>4</v>
      </c>
      <c r="BH98" s="48"/>
      <c r="BI98" s="48"/>
      <c r="BJ98" s="48"/>
      <c r="BK98" s="48"/>
      <c r="BL98" s="48"/>
      <c r="BM98" s="48"/>
      <c r="BN98" s="48">
        <v>3</v>
      </c>
      <c r="BO98" s="48"/>
      <c r="BP98" s="48"/>
      <c r="BQ98" s="48"/>
      <c r="BR98" s="48"/>
      <c r="BS98" s="48"/>
      <c r="BT98" s="48"/>
      <c r="BU98" s="48">
        <v>32</v>
      </c>
      <c r="BV98" s="48"/>
      <c r="BW98" s="48"/>
      <c r="BX98" s="48"/>
      <c r="BY98" s="48"/>
      <c r="BZ98" s="48"/>
      <c r="CA98" s="48"/>
      <c r="CB98" s="48">
        <v>1</v>
      </c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>
        <v>194</v>
      </c>
      <c r="CQ98" s="48"/>
      <c r="CR98" s="48"/>
      <c r="CS98" s="48"/>
      <c r="CT98" s="48"/>
      <c r="CU98" s="48"/>
      <c r="CV98" s="48"/>
      <c r="CW98" s="48">
        <v>53</v>
      </c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>
        <f aca="true" t="shared" si="5" ref="DK98:DK108">SUM(AE98:DJ98)</f>
        <v>326</v>
      </c>
      <c r="DL98" s="48"/>
      <c r="DM98" s="48"/>
      <c r="DN98" s="48"/>
      <c r="DO98" s="48"/>
      <c r="DP98" s="48"/>
      <c r="DQ98" s="48"/>
      <c r="DR98" s="48"/>
      <c r="DS98" s="48"/>
      <c r="DT98" s="49"/>
    </row>
    <row r="99" spans="7:124" s="1" customFormat="1" ht="18.75" customHeight="1">
      <c r="G99" s="67"/>
      <c r="H99" s="68"/>
      <c r="I99" s="68"/>
      <c r="J99" s="68"/>
      <c r="K99" s="68"/>
      <c r="L99" s="68"/>
      <c r="M99" s="68"/>
      <c r="N99" s="78" t="s">
        <v>70</v>
      </c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139">
        <v>1</v>
      </c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>
        <v>38</v>
      </c>
      <c r="BA99" s="48"/>
      <c r="BB99" s="48"/>
      <c r="BC99" s="48"/>
      <c r="BD99" s="48"/>
      <c r="BE99" s="48"/>
      <c r="BF99" s="48"/>
      <c r="BG99" s="48">
        <v>3</v>
      </c>
      <c r="BH99" s="48"/>
      <c r="BI99" s="48"/>
      <c r="BJ99" s="48"/>
      <c r="BK99" s="48"/>
      <c r="BL99" s="48"/>
      <c r="BM99" s="48"/>
      <c r="BN99" s="48">
        <v>1</v>
      </c>
      <c r="BO99" s="48"/>
      <c r="BP99" s="48"/>
      <c r="BQ99" s="48"/>
      <c r="BR99" s="48"/>
      <c r="BS99" s="48"/>
      <c r="BT99" s="48"/>
      <c r="BU99" s="48">
        <v>35</v>
      </c>
      <c r="BV99" s="48"/>
      <c r="BW99" s="48"/>
      <c r="BX99" s="48"/>
      <c r="BY99" s="48"/>
      <c r="BZ99" s="48"/>
      <c r="CA99" s="48"/>
      <c r="CB99" s="48">
        <v>4</v>
      </c>
      <c r="CC99" s="48"/>
      <c r="CD99" s="48"/>
      <c r="CE99" s="48"/>
      <c r="CF99" s="48"/>
      <c r="CG99" s="48"/>
      <c r="CH99" s="48"/>
      <c r="CI99" s="48">
        <v>3</v>
      </c>
      <c r="CJ99" s="48"/>
      <c r="CK99" s="48"/>
      <c r="CL99" s="48"/>
      <c r="CM99" s="48"/>
      <c r="CN99" s="48"/>
      <c r="CO99" s="48"/>
      <c r="CP99" s="48">
        <v>171</v>
      </c>
      <c r="CQ99" s="48"/>
      <c r="CR99" s="48"/>
      <c r="CS99" s="48"/>
      <c r="CT99" s="48"/>
      <c r="CU99" s="48"/>
      <c r="CV99" s="48"/>
      <c r="CW99" s="48">
        <v>51</v>
      </c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>
        <f t="shared" si="5"/>
        <v>307</v>
      </c>
      <c r="DL99" s="48"/>
      <c r="DM99" s="48"/>
      <c r="DN99" s="48"/>
      <c r="DO99" s="48"/>
      <c r="DP99" s="48"/>
      <c r="DQ99" s="48"/>
      <c r="DR99" s="48"/>
      <c r="DS99" s="48"/>
      <c r="DT99" s="49"/>
    </row>
    <row r="100" spans="7:124" s="1" customFormat="1" ht="18.75" customHeight="1">
      <c r="G100" s="67"/>
      <c r="H100" s="68"/>
      <c r="I100" s="68"/>
      <c r="J100" s="68"/>
      <c r="K100" s="68"/>
      <c r="L100" s="68"/>
      <c r="M100" s="68"/>
      <c r="N100" s="78" t="s">
        <v>71</v>
      </c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139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>
        <v>33</v>
      </c>
      <c r="BA100" s="48"/>
      <c r="BB100" s="48"/>
      <c r="BC100" s="48"/>
      <c r="BD100" s="48"/>
      <c r="BE100" s="48"/>
      <c r="BF100" s="48"/>
      <c r="BG100" s="48">
        <v>1</v>
      </c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>
        <v>36</v>
      </c>
      <c r="BV100" s="48"/>
      <c r="BW100" s="48"/>
      <c r="BX100" s="48"/>
      <c r="BY100" s="48"/>
      <c r="BZ100" s="48"/>
      <c r="CA100" s="48"/>
      <c r="CB100" s="48">
        <v>2</v>
      </c>
      <c r="CC100" s="48"/>
      <c r="CD100" s="48"/>
      <c r="CE100" s="48"/>
      <c r="CF100" s="48"/>
      <c r="CG100" s="48"/>
      <c r="CH100" s="48"/>
      <c r="CI100" s="48">
        <v>2</v>
      </c>
      <c r="CJ100" s="48"/>
      <c r="CK100" s="48"/>
      <c r="CL100" s="48"/>
      <c r="CM100" s="48"/>
      <c r="CN100" s="48"/>
      <c r="CO100" s="48"/>
      <c r="CP100" s="48">
        <v>185</v>
      </c>
      <c r="CQ100" s="48"/>
      <c r="CR100" s="48"/>
      <c r="CS100" s="48"/>
      <c r="CT100" s="48"/>
      <c r="CU100" s="48"/>
      <c r="CV100" s="48"/>
      <c r="CW100" s="48">
        <v>64</v>
      </c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>
        <f t="shared" si="5"/>
        <v>323</v>
      </c>
      <c r="DL100" s="48"/>
      <c r="DM100" s="48"/>
      <c r="DN100" s="48"/>
      <c r="DO100" s="48"/>
      <c r="DP100" s="48"/>
      <c r="DQ100" s="48"/>
      <c r="DR100" s="48"/>
      <c r="DS100" s="48"/>
      <c r="DT100" s="49"/>
    </row>
    <row r="101" spans="7:124" s="1" customFormat="1" ht="18.75" customHeight="1">
      <c r="G101" s="67"/>
      <c r="H101" s="68"/>
      <c r="I101" s="68"/>
      <c r="J101" s="68"/>
      <c r="K101" s="68"/>
      <c r="L101" s="68"/>
      <c r="M101" s="68"/>
      <c r="N101" s="78" t="s">
        <v>72</v>
      </c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139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>
        <v>29</v>
      </c>
      <c r="BA101" s="48"/>
      <c r="BB101" s="48"/>
      <c r="BC101" s="48"/>
      <c r="BD101" s="48"/>
      <c r="BE101" s="48"/>
      <c r="BF101" s="48"/>
      <c r="BG101" s="48">
        <v>8</v>
      </c>
      <c r="BH101" s="48"/>
      <c r="BI101" s="48"/>
      <c r="BJ101" s="48"/>
      <c r="BK101" s="48"/>
      <c r="BL101" s="48"/>
      <c r="BM101" s="48"/>
      <c r="BN101" s="48">
        <v>2</v>
      </c>
      <c r="BO101" s="48"/>
      <c r="BP101" s="48"/>
      <c r="BQ101" s="48"/>
      <c r="BR101" s="48"/>
      <c r="BS101" s="48"/>
      <c r="BT101" s="48"/>
      <c r="BU101" s="48">
        <v>54</v>
      </c>
      <c r="BV101" s="48"/>
      <c r="BW101" s="48"/>
      <c r="BX101" s="48"/>
      <c r="BY101" s="48"/>
      <c r="BZ101" s="48"/>
      <c r="CA101" s="48"/>
      <c r="CB101" s="48">
        <v>3</v>
      </c>
      <c r="CC101" s="48"/>
      <c r="CD101" s="48"/>
      <c r="CE101" s="48"/>
      <c r="CF101" s="48"/>
      <c r="CG101" s="48"/>
      <c r="CH101" s="48"/>
      <c r="CI101" s="48">
        <v>3</v>
      </c>
      <c r="CJ101" s="48"/>
      <c r="CK101" s="48"/>
      <c r="CL101" s="48"/>
      <c r="CM101" s="48"/>
      <c r="CN101" s="48"/>
      <c r="CO101" s="48"/>
      <c r="CP101" s="48">
        <v>165</v>
      </c>
      <c r="CQ101" s="48"/>
      <c r="CR101" s="48"/>
      <c r="CS101" s="48"/>
      <c r="CT101" s="48"/>
      <c r="CU101" s="48"/>
      <c r="CV101" s="48"/>
      <c r="CW101" s="48">
        <v>40</v>
      </c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>
        <f t="shared" si="5"/>
        <v>304</v>
      </c>
      <c r="DL101" s="48"/>
      <c r="DM101" s="48"/>
      <c r="DN101" s="48"/>
      <c r="DO101" s="48"/>
      <c r="DP101" s="48"/>
      <c r="DQ101" s="48"/>
      <c r="DR101" s="48"/>
      <c r="DS101" s="48"/>
      <c r="DT101" s="49"/>
    </row>
    <row r="102" spans="7:124" s="1" customFormat="1" ht="18.75" customHeight="1">
      <c r="G102" s="67"/>
      <c r="H102" s="68"/>
      <c r="I102" s="68"/>
      <c r="J102" s="68"/>
      <c r="K102" s="68"/>
      <c r="L102" s="68"/>
      <c r="M102" s="68"/>
      <c r="N102" s="78" t="s">
        <v>63</v>
      </c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139">
        <v>1</v>
      </c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>
        <v>32</v>
      </c>
      <c r="BA102" s="48"/>
      <c r="BB102" s="48"/>
      <c r="BC102" s="48"/>
      <c r="BD102" s="48"/>
      <c r="BE102" s="48"/>
      <c r="BF102" s="48"/>
      <c r="BG102" s="48">
        <v>5</v>
      </c>
      <c r="BH102" s="48"/>
      <c r="BI102" s="48"/>
      <c r="BJ102" s="48"/>
      <c r="BK102" s="48"/>
      <c r="BL102" s="48"/>
      <c r="BM102" s="48"/>
      <c r="BN102" s="48">
        <v>10</v>
      </c>
      <c r="BO102" s="48"/>
      <c r="BP102" s="48"/>
      <c r="BQ102" s="48"/>
      <c r="BR102" s="48"/>
      <c r="BS102" s="48"/>
      <c r="BT102" s="48"/>
      <c r="BU102" s="48">
        <v>42</v>
      </c>
      <c r="BV102" s="48"/>
      <c r="BW102" s="48"/>
      <c r="BX102" s="48"/>
      <c r="BY102" s="48"/>
      <c r="BZ102" s="48"/>
      <c r="CA102" s="48"/>
      <c r="CB102" s="48">
        <v>1</v>
      </c>
      <c r="CC102" s="48"/>
      <c r="CD102" s="48"/>
      <c r="CE102" s="48"/>
      <c r="CF102" s="48"/>
      <c r="CG102" s="48"/>
      <c r="CH102" s="48"/>
      <c r="CI102" s="48">
        <v>3</v>
      </c>
      <c r="CJ102" s="48"/>
      <c r="CK102" s="48"/>
      <c r="CL102" s="48"/>
      <c r="CM102" s="48"/>
      <c r="CN102" s="48"/>
      <c r="CO102" s="48"/>
      <c r="CP102" s="48">
        <v>135</v>
      </c>
      <c r="CQ102" s="48"/>
      <c r="CR102" s="48"/>
      <c r="CS102" s="48"/>
      <c r="CT102" s="48"/>
      <c r="CU102" s="48"/>
      <c r="CV102" s="48"/>
      <c r="CW102" s="48">
        <v>45</v>
      </c>
      <c r="CX102" s="48"/>
      <c r="CY102" s="48"/>
      <c r="CZ102" s="48"/>
      <c r="DA102" s="48"/>
      <c r="DB102" s="48"/>
      <c r="DC102" s="48"/>
      <c r="DD102" s="48">
        <v>3</v>
      </c>
      <c r="DE102" s="48"/>
      <c r="DF102" s="48"/>
      <c r="DG102" s="48"/>
      <c r="DH102" s="48"/>
      <c r="DI102" s="48"/>
      <c r="DJ102" s="48"/>
      <c r="DK102" s="48">
        <f t="shared" si="5"/>
        <v>277</v>
      </c>
      <c r="DL102" s="48"/>
      <c r="DM102" s="48"/>
      <c r="DN102" s="48"/>
      <c r="DO102" s="48"/>
      <c r="DP102" s="48"/>
      <c r="DQ102" s="48"/>
      <c r="DR102" s="48"/>
      <c r="DS102" s="48"/>
      <c r="DT102" s="49"/>
    </row>
    <row r="103" spans="7:124" s="1" customFormat="1" ht="18.75" customHeight="1">
      <c r="G103" s="67"/>
      <c r="H103" s="68"/>
      <c r="I103" s="68"/>
      <c r="J103" s="68"/>
      <c r="K103" s="68"/>
      <c r="L103" s="68"/>
      <c r="M103" s="68"/>
      <c r="N103" s="78" t="s">
        <v>73</v>
      </c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139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>
        <v>44</v>
      </c>
      <c r="BA103" s="48"/>
      <c r="BB103" s="48"/>
      <c r="BC103" s="48"/>
      <c r="BD103" s="48"/>
      <c r="BE103" s="48"/>
      <c r="BF103" s="48"/>
      <c r="BG103" s="48">
        <v>1</v>
      </c>
      <c r="BH103" s="48"/>
      <c r="BI103" s="48"/>
      <c r="BJ103" s="48"/>
      <c r="BK103" s="48"/>
      <c r="BL103" s="48"/>
      <c r="BM103" s="48"/>
      <c r="BN103" s="48">
        <v>4</v>
      </c>
      <c r="BO103" s="48"/>
      <c r="BP103" s="48"/>
      <c r="BQ103" s="48"/>
      <c r="BR103" s="48"/>
      <c r="BS103" s="48"/>
      <c r="BT103" s="48"/>
      <c r="BU103" s="48">
        <v>49</v>
      </c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>
        <v>1</v>
      </c>
      <c r="CJ103" s="48"/>
      <c r="CK103" s="48"/>
      <c r="CL103" s="48"/>
      <c r="CM103" s="48"/>
      <c r="CN103" s="48"/>
      <c r="CO103" s="48"/>
      <c r="CP103" s="48">
        <v>171</v>
      </c>
      <c r="CQ103" s="48"/>
      <c r="CR103" s="48"/>
      <c r="CS103" s="48"/>
      <c r="CT103" s="48"/>
      <c r="CU103" s="48"/>
      <c r="CV103" s="48"/>
      <c r="CW103" s="48">
        <v>41</v>
      </c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>
        <f t="shared" si="5"/>
        <v>311</v>
      </c>
      <c r="DL103" s="48"/>
      <c r="DM103" s="48"/>
      <c r="DN103" s="48"/>
      <c r="DO103" s="48"/>
      <c r="DP103" s="48"/>
      <c r="DQ103" s="48"/>
      <c r="DR103" s="48"/>
      <c r="DS103" s="48"/>
      <c r="DT103" s="49"/>
    </row>
    <row r="104" spans="7:124" s="1" customFormat="1" ht="18.75" customHeight="1">
      <c r="G104" s="67"/>
      <c r="H104" s="68"/>
      <c r="I104" s="68"/>
      <c r="J104" s="68"/>
      <c r="K104" s="68"/>
      <c r="L104" s="68"/>
      <c r="M104" s="68"/>
      <c r="N104" s="78" t="s">
        <v>74</v>
      </c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139">
        <v>2</v>
      </c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>
        <v>40</v>
      </c>
      <c r="BA104" s="48"/>
      <c r="BB104" s="48"/>
      <c r="BC104" s="48"/>
      <c r="BD104" s="48"/>
      <c r="BE104" s="48"/>
      <c r="BF104" s="48"/>
      <c r="BG104" s="48">
        <v>2</v>
      </c>
      <c r="BH104" s="48"/>
      <c r="BI104" s="48"/>
      <c r="BJ104" s="48"/>
      <c r="BK104" s="48"/>
      <c r="BL104" s="48"/>
      <c r="BM104" s="48"/>
      <c r="BN104" s="48">
        <v>2</v>
      </c>
      <c r="BO104" s="48"/>
      <c r="BP104" s="48"/>
      <c r="BQ104" s="48"/>
      <c r="BR104" s="48"/>
      <c r="BS104" s="48"/>
      <c r="BT104" s="48"/>
      <c r="BU104" s="48">
        <v>41</v>
      </c>
      <c r="BV104" s="48"/>
      <c r="BW104" s="48"/>
      <c r="BX104" s="48"/>
      <c r="BY104" s="48"/>
      <c r="BZ104" s="48"/>
      <c r="CA104" s="48"/>
      <c r="CB104" s="48">
        <v>1</v>
      </c>
      <c r="CC104" s="48"/>
      <c r="CD104" s="48"/>
      <c r="CE104" s="48"/>
      <c r="CF104" s="48"/>
      <c r="CG104" s="48"/>
      <c r="CH104" s="48"/>
      <c r="CI104" s="48">
        <v>4</v>
      </c>
      <c r="CJ104" s="48"/>
      <c r="CK104" s="48"/>
      <c r="CL104" s="48"/>
      <c r="CM104" s="48"/>
      <c r="CN104" s="48"/>
      <c r="CO104" s="48"/>
      <c r="CP104" s="48">
        <v>164</v>
      </c>
      <c r="CQ104" s="48"/>
      <c r="CR104" s="48"/>
      <c r="CS104" s="48"/>
      <c r="CT104" s="48"/>
      <c r="CU104" s="48"/>
      <c r="CV104" s="48"/>
      <c r="CW104" s="48">
        <v>35</v>
      </c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>
        <f t="shared" si="5"/>
        <v>291</v>
      </c>
      <c r="DL104" s="48"/>
      <c r="DM104" s="48"/>
      <c r="DN104" s="48"/>
      <c r="DO104" s="48"/>
      <c r="DP104" s="48"/>
      <c r="DQ104" s="48"/>
      <c r="DR104" s="48"/>
      <c r="DS104" s="48"/>
      <c r="DT104" s="49"/>
    </row>
    <row r="105" spans="7:124" s="1" customFormat="1" ht="18.75" customHeight="1">
      <c r="G105" s="67"/>
      <c r="H105" s="68"/>
      <c r="I105" s="68"/>
      <c r="J105" s="68"/>
      <c r="K105" s="68"/>
      <c r="L105" s="68"/>
      <c r="M105" s="68"/>
      <c r="N105" s="78" t="s">
        <v>75</v>
      </c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139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>
        <v>1</v>
      </c>
      <c r="AT105" s="48"/>
      <c r="AU105" s="48"/>
      <c r="AV105" s="48"/>
      <c r="AW105" s="48"/>
      <c r="AX105" s="48"/>
      <c r="AY105" s="48"/>
      <c r="AZ105" s="48">
        <v>51</v>
      </c>
      <c r="BA105" s="48"/>
      <c r="BB105" s="48"/>
      <c r="BC105" s="48"/>
      <c r="BD105" s="48"/>
      <c r="BE105" s="48"/>
      <c r="BF105" s="48"/>
      <c r="BG105" s="48">
        <v>4</v>
      </c>
      <c r="BH105" s="48"/>
      <c r="BI105" s="48"/>
      <c r="BJ105" s="48"/>
      <c r="BK105" s="48"/>
      <c r="BL105" s="48"/>
      <c r="BM105" s="48"/>
      <c r="BN105" s="48">
        <v>2</v>
      </c>
      <c r="BO105" s="48"/>
      <c r="BP105" s="48"/>
      <c r="BQ105" s="48"/>
      <c r="BR105" s="48"/>
      <c r="BS105" s="48"/>
      <c r="BT105" s="48"/>
      <c r="BU105" s="48">
        <v>28</v>
      </c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>
        <v>188</v>
      </c>
      <c r="CQ105" s="48"/>
      <c r="CR105" s="48"/>
      <c r="CS105" s="48"/>
      <c r="CT105" s="48"/>
      <c r="CU105" s="48"/>
      <c r="CV105" s="48"/>
      <c r="CW105" s="48">
        <v>43</v>
      </c>
      <c r="CX105" s="48"/>
      <c r="CY105" s="48"/>
      <c r="CZ105" s="48"/>
      <c r="DA105" s="48"/>
      <c r="DB105" s="48"/>
      <c r="DC105" s="48"/>
      <c r="DD105" s="48">
        <v>2</v>
      </c>
      <c r="DE105" s="48"/>
      <c r="DF105" s="48"/>
      <c r="DG105" s="48"/>
      <c r="DH105" s="48"/>
      <c r="DI105" s="48"/>
      <c r="DJ105" s="48"/>
      <c r="DK105" s="48">
        <f t="shared" si="5"/>
        <v>319</v>
      </c>
      <c r="DL105" s="48"/>
      <c r="DM105" s="48"/>
      <c r="DN105" s="48"/>
      <c r="DO105" s="48"/>
      <c r="DP105" s="48"/>
      <c r="DQ105" s="48"/>
      <c r="DR105" s="48"/>
      <c r="DS105" s="48"/>
      <c r="DT105" s="49"/>
    </row>
    <row r="106" spans="7:124" s="1" customFormat="1" ht="18.75" customHeight="1">
      <c r="G106" s="67"/>
      <c r="H106" s="68"/>
      <c r="I106" s="68"/>
      <c r="J106" s="68"/>
      <c r="K106" s="68"/>
      <c r="L106" s="68"/>
      <c r="M106" s="68"/>
      <c r="N106" s="78" t="s">
        <v>6</v>
      </c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139">
        <v>2</v>
      </c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>
        <v>41</v>
      </c>
      <c r="BA106" s="48"/>
      <c r="BB106" s="48"/>
      <c r="BC106" s="48"/>
      <c r="BD106" s="48"/>
      <c r="BE106" s="48"/>
      <c r="BF106" s="48"/>
      <c r="BG106" s="48">
        <v>4</v>
      </c>
      <c r="BH106" s="48"/>
      <c r="BI106" s="48"/>
      <c r="BJ106" s="48"/>
      <c r="BK106" s="48"/>
      <c r="BL106" s="48"/>
      <c r="BM106" s="48"/>
      <c r="BN106" s="48">
        <v>1</v>
      </c>
      <c r="BO106" s="48"/>
      <c r="BP106" s="48"/>
      <c r="BQ106" s="48"/>
      <c r="BR106" s="48"/>
      <c r="BS106" s="48"/>
      <c r="BT106" s="48"/>
      <c r="BU106" s="48">
        <v>41</v>
      </c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>
        <v>4</v>
      </c>
      <c r="CJ106" s="48"/>
      <c r="CK106" s="48"/>
      <c r="CL106" s="48"/>
      <c r="CM106" s="48"/>
      <c r="CN106" s="48"/>
      <c r="CO106" s="48"/>
      <c r="CP106" s="48">
        <v>144</v>
      </c>
      <c r="CQ106" s="48"/>
      <c r="CR106" s="48"/>
      <c r="CS106" s="48"/>
      <c r="CT106" s="48"/>
      <c r="CU106" s="48"/>
      <c r="CV106" s="48"/>
      <c r="CW106" s="48">
        <v>43</v>
      </c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>
        <f t="shared" si="5"/>
        <v>280</v>
      </c>
      <c r="DL106" s="48"/>
      <c r="DM106" s="48"/>
      <c r="DN106" s="48"/>
      <c r="DO106" s="48"/>
      <c r="DP106" s="48"/>
      <c r="DQ106" s="48"/>
      <c r="DR106" s="48"/>
      <c r="DS106" s="48"/>
      <c r="DT106" s="49"/>
    </row>
    <row r="107" spans="7:124" s="1" customFormat="1" ht="18.75" customHeight="1">
      <c r="G107" s="67"/>
      <c r="H107" s="68"/>
      <c r="I107" s="68"/>
      <c r="J107" s="68"/>
      <c r="K107" s="68"/>
      <c r="L107" s="68"/>
      <c r="M107" s="68"/>
      <c r="N107" s="78" t="s">
        <v>7</v>
      </c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139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>
        <v>40</v>
      </c>
      <c r="BA107" s="48"/>
      <c r="BB107" s="48"/>
      <c r="BC107" s="48"/>
      <c r="BD107" s="48"/>
      <c r="BE107" s="48"/>
      <c r="BF107" s="48"/>
      <c r="BG107" s="48">
        <v>6</v>
      </c>
      <c r="BH107" s="48"/>
      <c r="BI107" s="48"/>
      <c r="BJ107" s="48"/>
      <c r="BK107" s="48"/>
      <c r="BL107" s="48"/>
      <c r="BM107" s="48"/>
      <c r="BN107" s="48">
        <v>2</v>
      </c>
      <c r="BO107" s="48"/>
      <c r="BP107" s="48"/>
      <c r="BQ107" s="48"/>
      <c r="BR107" s="48"/>
      <c r="BS107" s="48"/>
      <c r="BT107" s="48"/>
      <c r="BU107" s="48">
        <v>59</v>
      </c>
      <c r="BV107" s="48"/>
      <c r="BW107" s="48"/>
      <c r="BX107" s="48"/>
      <c r="BY107" s="48"/>
      <c r="BZ107" s="48"/>
      <c r="CA107" s="48"/>
      <c r="CB107" s="48">
        <v>1</v>
      </c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>
        <v>168</v>
      </c>
      <c r="CQ107" s="48"/>
      <c r="CR107" s="48"/>
      <c r="CS107" s="48"/>
      <c r="CT107" s="48"/>
      <c r="CU107" s="48"/>
      <c r="CV107" s="48"/>
      <c r="CW107" s="48">
        <v>50</v>
      </c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>
        <f t="shared" si="5"/>
        <v>326</v>
      </c>
      <c r="DL107" s="48"/>
      <c r="DM107" s="48"/>
      <c r="DN107" s="48"/>
      <c r="DO107" s="48"/>
      <c r="DP107" s="48"/>
      <c r="DQ107" s="48"/>
      <c r="DR107" s="48"/>
      <c r="DS107" s="48"/>
      <c r="DT107" s="49"/>
    </row>
    <row r="108" spans="7:124" s="1" customFormat="1" ht="18.75" customHeight="1" thickBot="1">
      <c r="G108" s="106"/>
      <c r="H108" s="107"/>
      <c r="I108" s="107"/>
      <c r="J108" s="107"/>
      <c r="K108" s="107"/>
      <c r="L108" s="107"/>
      <c r="M108" s="107"/>
      <c r="N108" s="127" t="s">
        <v>8</v>
      </c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>
        <v>37</v>
      </c>
      <c r="BA108" s="163"/>
      <c r="BB108" s="163"/>
      <c r="BC108" s="163"/>
      <c r="BD108" s="163"/>
      <c r="BE108" s="163"/>
      <c r="BF108" s="163"/>
      <c r="BG108" s="163">
        <v>5</v>
      </c>
      <c r="BH108" s="163"/>
      <c r="BI108" s="163"/>
      <c r="BJ108" s="163"/>
      <c r="BK108" s="163"/>
      <c r="BL108" s="163"/>
      <c r="BM108" s="163"/>
      <c r="BN108" s="163">
        <v>2</v>
      </c>
      <c r="BO108" s="163"/>
      <c r="BP108" s="163"/>
      <c r="BQ108" s="163"/>
      <c r="BR108" s="163"/>
      <c r="BS108" s="163"/>
      <c r="BT108" s="163"/>
      <c r="BU108" s="163">
        <v>52</v>
      </c>
      <c r="BV108" s="163"/>
      <c r="BW108" s="163"/>
      <c r="BX108" s="163"/>
      <c r="BY108" s="163"/>
      <c r="BZ108" s="163"/>
      <c r="CA108" s="163"/>
      <c r="CB108" s="163">
        <v>1</v>
      </c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>
        <v>251</v>
      </c>
      <c r="CQ108" s="163"/>
      <c r="CR108" s="163"/>
      <c r="CS108" s="163"/>
      <c r="CT108" s="163"/>
      <c r="CU108" s="163"/>
      <c r="CV108" s="163"/>
      <c r="CW108" s="163">
        <v>46</v>
      </c>
      <c r="CX108" s="163"/>
      <c r="CY108" s="163"/>
      <c r="CZ108" s="163"/>
      <c r="DA108" s="163"/>
      <c r="DB108" s="163"/>
      <c r="DC108" s="163"/>
      <c r="DD108" s="163">
        <v>1</v>
      </c>
      <c r="DE108" s="163"/>
      <c r="DF108" s="163"/>
      <c r="DG108" s="163"/>
      <c r="DH108" s="163"/>
      <c r="DI108" s="163"/>
      <c r="DJ108" s="163"/>
      <c r="DK108" s="163">
        <f t="shared" si="5"/>
        <v>395</v>
      </c>
      <c r="DL108" s="163"/>
      <c r="DM108" s="163"/>
      <c r="DN108" s="163"/>
      <c r="DO108" s="163"/>
      <c r="DP108" s="163"/>
      <c r="DQ108" s="163"/>
      <c r="DR108" s="163"/>
      <c r="DS108" s="163"/>
      <c r="DT108" s="164"/>
    </row>
    <row r="109" spans="1:6" s="1" customFormat="1" ht="10.5" customHeight="1">
      <c r="A109" s="13"/>
      <c r="B109" s="13"/>
      <c r="C109" s="13"/>
      <c r="D109" s="13"/>
      <c r="E109" s="13"/>
      <c r="F109" s="13"/>
    </row>
    <row r="110" spans="1:133" s="1" customFormat="1" ht="17.25" customHeight="1">
      <c r="A110" s="44"/>
      <c r="B110" s="44"/>
      <c r="C110" s="44"/>
      <c r="D110" s="44"/>
      <c r="E110" s="44"/>
      <c r="F110" s="44"/>
      <c r="G110" s="148" t="s">
        <v>10</v>
      </c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X110" s="2"/>
      <c r="DY110" s="2"/>
      <c r="DZ110" s="2"/>
      <c r="EA110" s="2"/>
      <c r="EB110" s="2"/>
      <c r="EC110" s="2"/>
    </row>
    <row r="111" spans="1:133" s="1" customFormat="1" ht="15" customHeight="1">
      <c r="A111" s="8"/>
      <c r="B111" s="8"/>
      <c r="C111" s="8"/>
      <c r="D111" s="8"/>
      <c r="E111" s="8"/>
      <c r="F111" s="8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X111" s="2"/>
      <c r="DY111" s="2"/>
      <c r="DZ111" s="2"/>
      <c r="EA111" s="2"/>
      <c r="EB111" s="2"/>
      <c r="EC111" s="2"/>
    </row>
    <row r="112" spans="1:144" s="1" customFormat="1" ht="15" customHeight="1">
      <c r="A112" s="8"/>
      <c r="B112" s="8"/>
      <c r="C112" s="8"/>
      <c r="D112" s="8"/>
      <c r="E112" s="8"/>
      <c r="F112" s="8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</row>
    <row r="113" spans="1:144" s="1" customFormat="1" ht="15" customHeight="1">
      <c r="A113" s="8"/>
      <c r="B113" s="8"/>
      <c r="C113" s="8"/>
      <c r="D113" s="8"/>
      <c r="E113" s="8"/>
      <c r="F113" s="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</row>
    <row r="114" spans="1:144" s="1" customFormat="1" ht="15" customHeight="1">
      <c r="A114" s="8"/>
      <c r="B114" s="8"/>
      <c r="C114" s="8"/>
      <c r="D114" s="8"/>
      <c r="E114" s="8"/>
      <c r="F114" s="8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</row>
    <row r="115" spans="1:144" s="1" customFormat="1" ht="15" customHeight="1">
      <c r="A115" s="8"/>
      <c r="B115" s="8"/>
      <c r="C115" s="8"/>
      <c r="D115" s="8"/>
      <c r="E115" s="8"/>
      <c r="F115" s="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</row>
    <row r="116" spans="1:144" s="1" customFormat="1" ht="15" customHeight="1">
      <c r="A116" s="8"/>
      <c r="B116" s="8"/>
      <c r="C116" s="8"/>
      <c r="D116" s="8"/>
      <c r="E116" s="8"/>
      <c r="F116" s="8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</row>
    <row r="117" spans="1:124" s="1" customFormat="1" ht="15" customHeight="1">
      <c r="A117" s="8"/>
      <c r="B117" s="8"/>
      <c r="C117" s="8"/>
      <c r="D117" s="8"/>
      <c r="E117" s="8"/>
      <c r="F117" s="8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</row>
    <row r="118" spans="1:124" s="1" customFormat="1" ht="15" customHeight="1">
      <c r="A118" s="8"/>
      <c r="B118" s="8"/>
      <c r="C118" s="8"/>
      <c r="D118" s="8"/>
      <c r="E118" s="8"/>
      <c r="F118" s="8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</row>
    <row r="119" spans="1:124" s="1" customFormat="1" ht="15" customHeight="1">
      <c r="A119" s="8"/>
      <c r="B119" s="8"/>
      <c r="C119" s="8"/>
      <c r="D119" s="8"/>
      <c r="E119" s="8"/>
      <c r="F119" s="8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</row>
    <row r="120" spans="1:124" s="1" customFormat="1" ht="15" customHeight="1">
      <c r="A120" s="8"/>
      <c r="B120" s="8"/>
      <c r="C120" s="8"/>
      <c r="D120" s="8"/>
      <c r="E120" s="8"/>
      <c r="F120" s="8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</row>
    <row r="121" spans="1:124" s="1" customFormat="1" ht="15" customHeight="1">
      <c r="A121" s="8"/>
      <c r="B121" s="8"/>
      <c r="C121" s="8"/>
      <c r="D121" s="8"/>
      <c r="E121" s="8"/>
      <c r="F121" s="8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</row>
    <row r="122" spans="1:124" s="1" customFormat="1" ht="15" customHeight="1">
      <c r="A122" s="8"/>
      <c r="B122" s="8"/>
      <c r="C122" s="8"/>
      <c r="D122" s="8"/>
      <c r="E122" s="8"/>
      <c r="F122" s="8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</row>
    <row r="123" spans="1:124" s="1" customFormat="1" ht="15" customHeight="1">
      <c r="A123" s="8"/>
      <c r="B123" s="8"/>
      <c r="C123" s="8"/>
      <c r="D123" s="8"/>
      <c r="E123" s="8"/>
      <c r="F123" s="8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</row>
    <row r="124" spans="1:124" s="1" customFormat="1" ht="15" customHeight="1">
      <c r="A124" s="8"/>
      <c r="B124" s="8"/>
      <c r="C124" s="8"/>
      <c r="D124" s="8"/>
      <c r="E124" s="8"/>
      <c r="F124" s="8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</row>
    <row r="125" spans="1:124" s="1" customFormat="1" ht="15" customHeight="1">
      <c r="A125" s="8"/>
      <c r="B125" s="8"/>
      <c r="C125" s="8"/>
      <c r="D125" s="8"/>
      <c r="E125" s="8"/>
      <c r="F125" s="8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</row>
    <row r="126" spans="1:124" s="1" customFormat="1" ht="15" customHeight="1">
      <c r="A126" s="8"/>
      <c r="B126" s="8"/>
      <c r="C126" s="8"/>
      <c r="D126" s="8"/>
      <c r="E126" s="8"/>
      <c r="F126" s="8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</row>
    <row r="127" spans="1:124" s="1" customFormat="1" ht="15" customHeight="1">
      <c r="A127" s="8"/>
      <c r="B127" s="8"/>
      <c r="C127" s="8"/>
      <c r="D127" s="8"/>
      <c r="E127" s="8"/>
      <c r="F127" s="8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</row>
    <row r="128" spans="1:124" s="1" customFormat="1" ht="15" customHeight="1">
      <c r="A128" s="8"/>
      <c r="B128" s="8"/>
      <c r="C128" s="8"/>
      <c r="D128" s="8"/>
      <c r="E128" s="8"/>
      <c r="F128" s="8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</row>
    <row r="129" spans="1:124" s="1" customFormat="1" ht="15" customHeight="1">
      <c r="A129" s="8"/>
      <c r="B129" s="8"/>
      <c r="C129" s="8"/>
      <c r="D129" s="8"/>
      <c r="E129" s="8"/>
      <c r="F129" s="8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</row>
    <row r="130" spans="1:124" s="1" customFormat="1" ht="15" customHeight="1">
      <c r="A130" s="8"/>
      <c r="B130" s="8"/>
      <c r="C130" s="8"/>
      <c r="D130" s="8"/>
      <c r="E130" s="8"/>
      <c r="F130" s="8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</row>
    <row r="131" spans="1:124" s="1" customFormat="1" ht="44.25" customHeight="1">
      <c r="A131" s="8"/>
      <c r="B131" s="8"/>
      <c r="C131" s="8"/>
      <c r="D131" s="8"/>
      <c r="E131" s="8"/>
      <c r="F131" s="8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</row>
    <row r="132" spans="1:124" s="1" customFormat="1" ht="44.25" customHeight="1">
      <c r="A132" s="8"/>
      <c r="B132" s="8"/>
      <c r="C132" s="8"/>
      <c r="D132" s="8"/>
      <c r="E132" s="8"/>
      <c r="F132" s="8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</row>
    <row r="133" spans="1:124" s="1" customFormat="1" ht="20.25" customHeight="1">
      <c r="A133" s="44"/>
      <c r="B133" s="44"/>
      <c r="C133" s="44"/>
      <c r="D133" s="44"/>
      <c r="E133" s="44"/>
      <c r="F133" s="44"/>
      <c r="G133" s="110" t="s">
        <v>11</v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</row>
    <row r="134" spans="7:34" s="1" customFormat="1" ht="20.25" customHeight="1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="1" customFormat="1" ht="20.25" customHeight="1"/>
    <row r="136" s="1" customFormat="1" ht="20.25" customHeight="1"/>
    <row r="137" s="1" customFormat="1" ht="20.25" customHeight="1"/>
    <row r="138" s="1" customFormat="1" ht="20.25" customHeight="1"/>
    <row r="139" s="1" customFormat="1" ht="20.25" customHeight="1"/>
    <row r="140" s="1" customFormat="1" ht="20.25" customHeight="1"/>
    <row r="141" s="1" customFormat="1" ht="20.25" customHeight="1"/>
    <row r="142" s="1" customFormat="1" ht="20.25" customHeight="1"/>
    <row r="143" s="1" customFormat="1" ht="20.25" customHeight="1"/>
    <row r="144" s="1" customFormat="1" ht="20.25" customHeight="1"/>
    <row r="145" s="1" customFormat="1" ht="20.25" customHeight="1"/>
    <row r="146" s="1" customFormat="1" ht="20.25" customHeight="1"/>
    <row r="147" s="1" customFormat="1" ht="20.25" customHeight="1"/>
    <row r="148" s="1" customFormat="1" ht="20.25" customHeight="1"/>
    <row r="149" s="1" customFormat="1" ht="20.25" customHeight="1"/>
    <row r="150" s="1" customFormat="1" ht="20.25" customHeight="1"/>
    <row r="151" s="1" customFormat="1" ht="20.25" customHeight="1"/>
    <row r="152" s="1" customFormat="1" ht="20.25" customHeight="1"/>
    <row r="153" s="1" customFormat="1" ht="20.25" customHeight="1"/>
    <row r="154" s="1" customFormat="1" ht="20.25" customHeight="1"/>
    <row r="155" s="1" customFormat="1" ht="20.25" customHeight="1"/>
    <row r="156" spans="1:124" s="1" customFormat="1" ht="20.25" customHeight="1" thickBot="1">
      <c r="A156" s="44"/>
      <c r="B156" s="44"/>
      <c r="C156" s="44"/>
      <c r="D156" s="44"/>
      <c r="E156" s="44"/>
      <c r="F156" s="44"/>
      <c r="G156" s="110" t="s">
        <v>67</v>
      </c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0"/>
      <c r="DR156" s="110"/>
      <c r="DS156" s="110"/>
      <c r="DT156" s="110"/>
    </row>
    <row r="157" spans="7:124" s="1" customFormat="1" ht="49.5" customHeight="1">
      <c r="G157" s="60" t="s">
        <v>21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47" t="s">
        <v>76</v>
      </c>
      <c r="AD157" s="47"/>
      <c r="AE157" s="47"/>
      <c r="AF157" s="47"/>
      <c r="AG157" s="47"/>
      <c r="AH157" s="47"/>
      <c r="AI157" s="47"/>
      <c r="AJ157" s="47" t="s">
        <v>27</v>
      </c>
      <c r="AK157" s="47"/>
      <c r="AL157" s="47"/>
      <c r="AM157" s="47"/>
      <c r="AN157" s="47"/>
      <c r="AO157" s="47"/>
      <c r="AP157" s="47"/>
      <c r="AQ157" s="47" t="s">
        <v>28</v>
      </c>
      <c r="AR157" s="47"/>
      <c r="AS157" s="47"/>
      <c r="AT157" s="47"/>
      <c r="AU157" s="47"/>
      <c r="AV157" s="47"/>
      <c r="AW157" s="47"/>
      <c r="AX157" s="47" t="s">
        <v>29</v>
      </c>
      <c r="AY157" s="47"/>
      <c r="AZ157" s="47"/>
      <c r="BA157" s="47"/>
      <c r="BB157" s="47"/>
      <c r="BC157" s="47"/>
      <c r="BD157" s="47"/>
      <c r="BE157" s="47" t="s">
        <v>30</v>
      </c>
      <c r="BF157" s="47"/>
      <c r="BG157" s="47"/>
      <c r="BH157" s="47"/>
      <c r="BI157" s="47"/>
      <c r="BJ157" s="47"/>
      <c r="BK157" s="47"/>
      <c r="BL157" s="47" t="s">
        <v>31</v>
      </c>
      <c r="BM157" s="47"/>
      <c r="BN157" s="47"/>
      <c r="BO157" s="47"/>
      <c r="BP157" s="47"/>
      <c r="BQ157" s="47"/>
      <c r="BR157" s="47"/>
      <c r="BS157" s="47" t="s">
        <v>32</v>
      </c>
      <c r="BT157" s="47"/>
      <c r="BU157" s="47"/>
      <c r="BV157" s="47"/>
      <c r="BW157" s="47"/>
      <c r="BX157" s="47"/>
      <c r="BY157" s="47"/>
      <c r="BZ157" s="47" t="s">
        <v>33</v>
      </c>
      <c r="CA157" s="47"/>
      <c r="CB157" s="47"/>
      <c r="CC157" s="47"/>
      <c r="CD157" s="47"/>
      <c r="CE157" s="47"/>
      <c r="CF157" s="47"/>
      <c r="CG157" s="47" t="s">
        <v>1</v>
      </c>
      <c r="CH157" s="47"/>
      <c r="CI157" s="47"/>
      <c r="CJ157" s="47"/>
      <c r="CK157" s="47"/>
      <c r="CL157" s="47"/>
      <c r="CM157" s="47"/>
      <c r="CN157" s="47" t="s">
        <v>35</v>
      </c>
      <c r="CO157" s="47"/>
      <c r="CP157" s="47"/>
      <c r="CQ157" s="47"/>
      <c r="CR157" s="47"/>
      <c r="CS157" s="47"/>
      <c r="CT157" s="47"/>
      <c r="CU157" s="47" t="s">
        <v>36</v>
      </c>
      <c r="CV157" s="47"/>
      <c r="CW157" s="47"/>
      <c r="CX157" s="47"/>
      <c r="CY157" s="47"/>
      <c r="CZ157" s="47"/>
      <c r="DA157" s="47"/>
      <c r="DB157" s="64" t="s">
        <v>25</v>
      </c>
      <c r="DC157" s="64"/>
      <c r="DD157" s="64"/>
      <c r="DE157" s="64"/>
      <c r="DF157" s="64"/>
      <c r="DG157" s="64"/>
      <c r="DH157" s="64"/>
      <c r="DI157" s="149" t="s">
        <v>77</v>
      </c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1"/>
    </row>
    <row r="158" spans="7:124" s="1" customFormat="1" ht="18.75" customHeight="1">
      <c r="G158" s="153" t="s">
        <v>37</v>
      </c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5"/>
      <c r="AC158" s="140"/>
      <c r="AD158" s="141"/>
      <c r="AE158" s="141"/>
      <c r="AF158" s="141"/>
      <c r="AG158" s="141"/>
      <c r="AH158" s="141"/>
      <c r="AI158" s="141"/>
      <c r="AJ158" s="140"/>
      <c r="AK158" s="141"/>
      <c r="AL158" s="141"/>
      <c r="AM158" s="141"/>
      <c r="AN158" s="141"/>
      <c r="AO158" s="141"/>
      <c r="AP158" s="141"/>
      <c r="AQ158" s="140"/>
      <c r="AR158" s="141"/>
      <c r="AS158" s="141"/>
      <c r="AT158" s="141"/>
      <c r="AU158" s="141"/>
      <c r="AV158" s="141"/>
      <c r="AW158" s="141"/>
      <c r="AX158" s="140">
        <v>1</v>
      </c>
      <c r="AY158" s="141"/>
      <c r="AZ158" s="141"/>
      <c r="BA158" s="141"/>
      <c r="BB158" s="141"/>
      <c r="BC158" s="141"/>
      <c r="BD158" s="141"/>
      <c r="BE158" s="140"/>
      <c r="BF158" s="141"/>
      <c r="BG158" s="141"/>
      <c r="BH158" s="141"/>
      <c r="BI158" s="141"/>
      <c r="BJ158" s="141"/>
      <c r="BK158" s="141"/>
      <c r="BL158" s="140"/>
      <c r="BM158" s="141"/>
      <c r="BN158" s="141"/>
      <c r="BO158" s="141"/>
      <c r="BP158" s="141"/>
      <c r="BQ158" s="141"/>
      <c r="BR158" s="141"/>
      <c r="BS158" s="140"/>
      <c r="BT158" s="141"/>
      <c r="BU158" s="141"/>
      <c r="BV158" s="141"/>
      <c r="BW158" s="141"/>
      <c r="BX158" s="141"/>
      <c r="BY158" s="141"/>
      <c r="BZ158" s="140"/>
      <c r="CA158" s="141"/>
      <c r="CB158" s="141"/>
      <c r="CC158" s="141"/>
      <c r="CD158" s="141"/>
      <c r="CE158" s="141"/>
      <c r="CF158" s="141"/>
      <c r="CG158" s="140"/>
      <c r="CH158" s="141"/>
      <c r="CI158" s="141"/>
      <c r="CJ158" s="141"/>
      <c r="CK158" s="141"/>
      <c r="CL158" s="141"/>
      <c r="CM158" s="141"/>
      <c r="CN158" s="140"/>
      <c r="CO158" s="141"/>
      <c r="CP158" s="141"/>
      <c r="CQ158" s="141"/>
      <c r="CR158" s="141"/>
      <c r="CS158" s="141"/>
      <c r="CT158" s="141"/>
      <c r="CU158" s="140"/>
      <c r="CV158" s="141"/>
      <c r="CW158" s="141"/>
      <c r="CX158" s="141"/>
      <c r="CY158" s="141"/>
      <c r="CZ158" s="141"/>
      <c r="DA158" s="141"/>
      <c r="DB158" s="140">
        <v>2</v>
      </c>
      <c r="DC158" s="141"/>
      <c r="DD158" s="141"/>
      <c r="DE158" s="141"/>
      <c r="DF158" s="141"/>
      <c r="DG158" s="141"/>
      <c r="DH158" s="146"/>
      <c r="DI158" s="131">
        <f>SUM(AC158:DH159)</f>
        <v>3</v>
      </c>
      <c r="DJ158" s="131"/>
      <c r="DK158" s="131"/>
      <c r="DL158" s="131"/>
      <c r="DM158" s="131"/>
      <c r="DN158" s="131"/>
      <c r="DO158" s="131"/>
      <c r="DP158" s="131"/>
      <c r="DQ158" s="131"/>
      <c r="DR158" s="131"/>
      <c r="DS158" s="131"/>
      <c r="DT158" s="132"/>
    </row>
    <row r="159" spans="7:124" s="1" customFormat="1" ht="18.75" customHeight="1">
      <c r="G159" s="152" t="s">
        <v>15</v>
      </c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142"/>
      <c r="AD159" s="143"/>
      <c r="AE159" s="143"/>
      <c r="AF159" s="143"/>
      <c r="AG159" s="143"/>
      <c r="AH159" s="143"/>
      <c r="AI159" s="143"/>
      <c r="AJ159" s="142"/>
      <c r="AK159" s="143"/>
      <c r="AL159" s="143"/>
      <c r="AM159" s="143"/>
      <c r="AN159" s="143"/>
      <c r="AO159" s="143"/>
      <c r="AP159" s="143"/>
      <c r="AQ159" s="142"/>
      <c r="AR159" s="143"/>
      <c r="AS159" s="143"/>
      <c r="AT159" s="143"/>
      <c r="AU159" s="143"/>
      <c r="AV159" s="143"/>
      <c r="AW159" s="143"/>
      <c r="AX159" s="142"/>
      <c r="AY159" s="143"/>
      <c r="AZ159" s="143"/>
      <c r="BA159" s="143"/>
      <c r="BB159" s="143"/>
      <c r="BC159" s="143"/>
      <c r="BD159" s="143"/>
      <c r="BE159" s="142"/>
      <c r="BF159" s="143"/>
      <c r="BG159" s="143"/>
      <c r="BH159" s="143"/>
      <c r="BI159" s="143"/>
      <c r="BJ159" s="143"/>
      <c r="BK159" s="143"/>
      <c r="BL159" s="142"/>
      <c r="BM159" s="143"/>
      <c r="BN159" s="143"/>
      <c r="BO159" s="143"/>
      <c r="BP159" s="143"/>
      <c r="BQ159" s="143"/>
      <c r="BR159" s="143"/>
      <c r="BS159" s="142"/>
      <c r="BT159" s="143"/>
      <c r="BU159" s="143"/>
      <c r="BV159" s="143"/>
      <c r="BW159" s="143"/>
      <c r="BX159" s="143"/>
      <c r="BY159" s="143"/>
      <c r="BZ159" s="142"/>
      <c r="CA159" s="143"/>
      <c r="CB159" s="143"/>
      <c r="CC159" s="143"/>
      <c r="CD159" s="143"/>
      <c r="CE159" s="143"/>
      <c r="CF159" s="143"/>
      <c r="CG159" s="142"/>
      <c r="CH159" s="143"/>
      <c r="CI159" s="143"/>
      <c r="CJ159" s="143"/>
      <c r="CK159" s="143"/>
      <c r="CL159" s="143"/>
      <c r="CM159" s="143"/>
      <c r="CN159" s="142"/>
      <c r="CO159" s="143"/>
      <c r="CP159" s="143"/>
      <c r="CQ159" s="143"/>
      <c r="CR159" s="143"/>
      <c r="CS159" s="143"/>
      <c r="CT159" s="143"/>
      <c r="CU159" s="142"/>
      <c r="CV159" s="143"/>
      <c r="CW159" s="143"/>
      <c r="CX159" s="143"/>
      <c r="CY159" s="143"/>
      <c r="CZ159" s="143"/>
      <c r="DA159" s="143"/>
      <c r="DB159" s="142"/>
      <c r="DC159" s="143"/>
      <c r="DD159" s="143"/>
      <c r="DE159" s="143"/>
      <c r="DF159" s="143"/>
      <c r="DG159" s="143"/>
      <c r="DH159" s="147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4"/>
    </row>
    <row r="160" spans="7:124" s="1" customFormat="1" ht="18.75" customHeight="1">
      <c r="G160" s="153" t="s">
        <v>38</v>
      </c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5"/>
      <c r="AC160" s="140"/>
      <c r="AD160" s="141"/>
      <c r="AE160" s="141"/>
      <c r="AF160" s="141"/>
      <c r="AG160" s="141"/>
      <c r="AH160" s="141"/>
      <c r="AI160" s="141"/>
      <c r="AJ160" s="140"/>
      <c r="AK160" s="141"/>
      <c r="AL160" s="141"/>
      <c r="AM160" s="141"/>
      <c r="AN160" s="141"/>
      <c r="AO160" s="141"/>
      <c r="AP160" s="141"/>
      <c r="AQ160" s="140"/>
      <c r="AR160" s="141"/>
      <c r="AS160" s="141"/>
      <c r="AT160" s="141"/>
      <c r="AU160" s="141"/>
      <c r="AV160" s="141"/>
      <c r="AW160" s="141"/>
      <c r="AX160" s="140">
        <v>21</v>
      </c>
      <c r="AY160" s="141"/>
      <c r="AZ160" s="141"/>
      <c r="BA160" s="141"/>
      <c r="BB160" s="141"/>
      <c r="BC160" s="141"/>
      <c r="BD160" s="141"/>
      <c r="BE160" s="140"/>
      <c r="BF160" s="141"/>
      <c r="BG160" s="141"/>
      <c r="BH160" s="141"/>
      <c r="BI160" s="141"/>
      <c r="BJ160" s="141"/>
      <c r="BK160" s="141"/>
      <c r="BL160" s="140"/>
      <c r="BM160" s="141"/>
      <c r="BN160" s="141"/>
      <c r="BO160" s="141"/>
      <c r="BP160" s="141"/>
      <c r="BQ160" s="141"/>
      <c r="BR160" s="141"/>
      <c r="BS160" s="140">
        <v>52</v>
      </c>
      <c r="BT160" s="141"/>
      <c r="BU160" s="141"/>
      <c r="BV160" s="141"/>
      <c r="BW160" s="141"/>
      <c r="BX160" s="141"/>
      <c r="BY160" s="141"/>
      <c r="BZ160" s="140"/>
      <c r="CA160" s="141"/>
      <c r="CB160" s="141"/>
      <c r="CC160" s="141"/>
      <c r="CD160" s="141"/>
      <c r="CE160" s="141"/>
      <c r="CF160" s="141"/>
      <c r="CG160" s="140"/>
      <c r="CH160" s="141"/>
      <c r="CI160" s="141"/>
      <c r="CJ160" s="141"/>
      <c r="CK160" s="141"/>
      <c r="CL160" s="141"/>
      <c r="CM160" s="141"/>
      <c r="CN160" s="140">
        <v>72</v>
      </c>
      <c r="CO160" s="141"/>
      <c r="CP160" s="141"/>
      <c r="CQ160" s="141"/>
      <c r="CR160" s="141"/>
      <c r="CS160" s="141"/>
      <c r="CT160" s="141"/>
      <c r="CU160" s="140">
        <v>7</v>
      </c>
      <c r="CV160" s="141"/>
      <c r="CW160" s="141"/>
      <c r="CX160" s="141"/>
      <c r="CY160" s="141"/>
      <c r="CZ160" s="141"/>
      <c r="DA160" s="141"/>
      <c r="DB160" s="140"/>
      <c r="DC160" s="141"/>
      <c r="DD160" s="141"/>
      <c r="DE160" s="141"/>
      <c r="DF160" s="141"/>
      <c r="DG160" s="141"/>
      <c r="DH160" s="146"/>
      <c r="DI160" s="131">
        <f>SUM(AC160:DH161)</f>
        <v>152</v>
      </c>
      <c r="DJ160" s="131"/>
      <c r="DK160" s="131"/>
      <c r="DL160" s="131"/>
      <c r="DM160" s="131"/>
      <c r="DN160" s="131"/>
      <c r="DO160" s="131"/>
      <c r="DP160" s="131"/>
      <c r="DQ160" s="131"/>
      <c r="DR160" s="131"/>
      <c r="DS160" s="131"/>
      <c r="DT160" s="132"/>
    </row>
    <row r="161" spans="7:124" s="1" customFormat="1" ht="18.75" customHeight="1">
      <c r="G161" s="152" t="s">
        <v>16</v>
      </c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7"/>
      <c r="AC161" s="142"/>
      <c r="AD161" s="143"/>
      <c r="AE161" s="143"/>
      <c r="AF161" s="143"/>
      <c r="AG161" s="143"/>
      <c r="AH161" s="143"/>
      <c r="AI161" s="143"/>
      <c r="AJ161" s="142"/>
      <c r="AK161" s="143"/>
      <c r="AL161" s="143"/>
      <c r="AM161" s="143"/>
      <c r="AN161" s="143"/>
      <c r="AO161" s="143"/>
      <c r="AP161" s="143"/>
      <c r="AQ161" s="142"/>
      <c r="AR161" s="143"/>
      <c r="AS161" s="143"/>
      <c r="AT161" s="143"/>
      <c r="AU161" s="143"/>
      <c r="AV161" s="143"/>
      <c r="AW161" s="143"/>
      <c r="AX161" s="142"/>
      <c r="AY161" s="143"/>
      <c r="AZ161" s="143"/>
      <c r="BA161" s="143"/>
      <c r="BB161" s="143"/>
      <c r="BC161" s="143"/>
      <c r="BD161" s="143"/>
      <c r="BE161" s="142"/>
      <c r="BF161" s="143"/>
      <c r="BG161" s="143"/>
      <c r="BH161" s="143"/>
      <c r="BI161" s="143"/>
      <c r="BJ161" s="143"/>
      <c r="BK161" s="143"/>
      <c r="BL161" s="142"/>
      <c r="BM161" s="143"/>
      <c r="BN161" s="143"/>
      <c r="BO161" s="143"/>
      <c r="BP161" s="143"/>
      <c r="BQ161" s="143"/>
      <c r="BR161" s="143"/>
      <c r="BS161" s="142"/>
      <c r="BT161" s="143"/>
      <c r="BU161" s="143"/>
      <c r="BV161" s="143"/>
      <c r="BW161" s="143"/>
      <c r="BX161" s="143"/>
      <c r="BY161" s="143"/>
      <c r="BZ161" s="142"/>
      <c r="CA161" s="143"/>
      <c r="CB161" s="143"/>
      <c r="CC161" s="143"/>
      <c r="CD161" s="143"/>
      <c r="CE161" s="143"/>
      <c r="CF161" s="143"/>
      <c r="CG161" s="142"/>
      <c r="CH161" s="143"/>
      <c r="CI161" s="143"/>
      <c r="CJ161" s="143"/>
      <c r="CK161" s="143"/>
      <c r="CL161" s="143"/>
      <c r="CM161" s="143"/>
      <c r="CN161" s="142"/>
      <c r="CO161" s="143"/>
      <c r="CP161" s="143"/>
      <c r="CQ161" s="143"/>
      <c r="CR161" s="143"/>
      <c r="CS161" s="143"/>
      <c r="CT161" s="143"/>
      <c r="CU161" s="142"/>
      <c r="CV161" s="143"/>
      <c r="CW161" s="143"/>
      <c r="CX161" s="143"/>
      <c r="CY161" s="143"/>
      <c r="CZ161" s="143"/>
      <c r="DA161" s="143"/>
      <c r="DB161" s="142"/>
      <c r="DC161" s="143"/>
      <c r="DD161" s="143"/>
      <c r="DE161" s="143"/>
      <c r="DF161" s="143"/>
      <c r="DG161" s="143"/>
      <c r="DH161" s="147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  <c r="DT161" s="134"/>
    </row>
    <row r="162" spans="7:124" s="1" customFormat="1" ht="18.75" customHeight="1">
      <c r="G162" s="153" t="s">
        <v>39</v>
      </c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5"/>
      <c r="AC162" s="140"/>
      <c r="AD162" s="141"/>
      <c r="AE162" s="141"/>
      <c r="AF162" s="141"/>
      <c r="AG162" s="141"/>
      <c r="AH162" s="141"/>
      <c r="AI162" s="141"/>
      <c r="AJ162" s="140"/>
      <c r="AK162" s="141"/>
      <c r="AL162" s="141"/>
      <c r="AM162" s="141"/>
      <c r="AN162" s="141"/>
      <c r="AO162" s="141"/>
      <c r="AP162" s="141"/>
      <c r="AQ162" s="140"/>
      <c r="AR162" s="141"/>
      <c r="AS162" s="141"/>
      <c r="AT162" s="141"/>
      <c r="AU162" s="141"/>
      <c r="AV162" s="141"/>
      <c r="AW162" s="141"/>
      <c r="AX162" s="140">
        <v>36</v>
      </c>
      <c r="AY162" s="141"/>
      <c r="AZ162" s="141"/>
      <c r="BA162" s="141"/>
      <c r="BB162" s="141"/>
      <c r="BC162" s="141"/>
      <c r="BD162" s="141"/>
      <c r="BE162" s="140"/>
      <c r="BF162" s="141"/>
      <c r="BG162" s="141"/>
      <c r="BH162" s="141"/>
      <c r="BI162" s="141"/>
      <c r="BJ162" s="141"/>
      <c r="BK162" s="141"/>
      <c r="BL162" s="140">
        <v>17</v>
      </c>
      <c r="BM162" s="141"/>
      <c r="BN162" s="141"/>
      <c r="BO162" s="141"/>
      <c r="BP162" s="141"/>
      <c r="BQ162" s="141"/>
      <c r="BR162" s="141"/>
      <c r="BS162" s="140">
        <v>21</v>
      </c>
      <c r="BT162" s="141"/>
      <c r="BU162" s="141"/>
      <c r="BV162" s="141"/>
      <c r="BW162" s="141"/>
      <c r="BX162" s="141"/>
      <c r="BY162" s="141"/>
      <c r="BZ162" s="140">
        <v>2</v>
      </c>
      <c r="CA162" s="141"/>
      <c r="CB162" s="141"/>
      <c r="CC162" s="141"/>
      <c r="CD162" s="141"/>
      <c r="CE162" s="141"/>
      <c r="CF162" s="141"/>
      <c r="CG162" s="140">
        <v>3</v>
      </c>
      <c r="CH162" s="141"/>
      <c r="CI162" s="141"/>
      <c r="CJ162" s="141"/>
      <c r="CK162" s="141"/>
      <c r="CL162" s="141"/>
      <c r="CM162" s="141"/>
      <c r="CN162" s="140">
        <v>45</v>
      </c>
      <c r="CO162" s="141"/>
      <c r="CP162" s="141"/>
      <c r="CQ162" s="141"/>
      <c r="CR162" s="141"/>
      <c r="CS162" s="141"/>
      <c r="CT162" s="141"/>
      <c r="CU162" s="140">
        <v>3</v>
      </c>
      <c r="CV162" s="141"/>
      <c r="CW162" s="141"/>
      <c r="CX162" s="141"/>
      <c r="CY162" s="141"/>
      <c r="CZ162" s="141"/>
      <c r="DA162" s="141"/>
      <c r="DB162" s="140"/>
      <c r="DC162" s="141"/>
      <c r="DD162" s="141"/>
      <c r="DE162" s="141"/>
      <c r="DF162" s="141"/>
      <c r="DG162" s="141"/>
      <c r="DH162" s="146"/>
      <c r="DI162" s="131">
        <f>SUM(AC162:DH163)</f>
        <v>127</v>
      </c>
      <c r="DJ162" s="131"/>
      <c r="DK162" s="131"/>
      <c r="DL162" s="131"/>
      <c r="DM162" s="131"/>
      <c r="DN162" s="131"/>
      <c r="DO162" s="131"/>
      <c r="DP162" s="131"/>
      <c r="DQ162" s="131"/>
      <c r="DR162" s="131"/>
      <c r="DS162" s="131"/>
      <c r="DT162" s="132"/>
    </row>
    <row r="163" spans="7:124" s="1" customFormat="1" ht="18.75" customHeight="1">
      <c r="G163" s="152" t="s">
        <v>17</v>
      </c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7"/>
      <c r="AC163" s="142"/>
      <c r="AD163" s="143"/>
      <c r="AE163" s="143"/>
      <c r="AF163" s="143"/>
      <c r="AG163" s="143"/>
      <c r="AH163" s="143"/>
      <c r="AI163" s="143"/>
      <c r="AJ163" s="142"/>
      <c r="AK163" s="143"/>
      <c r="AL163" s="143"/>
      <c r="AM163" s="143"/>
      <c r="AN163" s="143"/>
      <c r="AO163" s="143"/>
      <c r="AP163" s="143"/>
      <c r="AQ163" s="142"/>
      <c r="AR163" s="143"/>
      <c r="AS163" s="143"/>
      <c r="AT163" s="143"/>
      <c r="AU163" s="143"/>
      <c r="AV163" s="143"/>
      <c r="AW163" s="143"/>
      <c r="AX163" s="142"/>
      <c r="AY163" s="143"/>
      <c r="AZ163" s="143"/>
      <c r="BA163" s="143"/>
      <c r="BB163" s="143"/>
      <c r="BC163" s="143"/>
      <c r="BD163" s="143"/>
      <c r="BE163" s="142"/>
      <c r="BF163" s="143"/>
      <c r="BG163" s="143"/>
      <c r="BH163" s="143"/>
      <c r="BI163" s="143"/>
      <c r="BJ163" s="143"/>
      <c r="BK163" s="143"/>
      <c r="BL163" s="142"/>
      <c r="BM163" s="143"/>
      <c r="BN163" s="143"/>
      <c r="BO163" s="143"/>
      <c r="BP163" s="143"/>
      <c r="BQ163" s="143"/>
      <c r="BR163" s="143"/>
      <c r="BS163" s="142"/>
      <c r="BT163" s="143"/>
      <c r="BU163" s="143"/>
      <c r="BV163" s="143"/>
      <c r="BW163" s="143"/>
      <c r="BX163" s="143"/>
      <c r="BY163" s="143"/>
      <c r="BZ163" s="142"/>
      <c r="CA163" s="143"/>
      <c r="CB163" s="143"/>
      <c r="CC163" s="143"/>
      <c r="CD163" s="143"/>
      <c r="CE163" s="143"/>
      <c r="CF163" s="143"/>
      <c r="CG163" s="142"/>
      <c r="CH163" s="143"/>
      <c r="CI163" s="143"/>
      <c r="CJ163" s="143"/>
      <c r="CK163" s="143"/>
      <c r="CL163" s="143"/>
      <c r="CM163" s="143"/>
      <c r="CN163" s="142"/>
      <c r="CO163" s="143"/>
      <c r="CP163" s="143"/>
      <c r="CQ163" s="143"/>
      <c r="CR163" s="143"/>
      <c r="CS163" s="143"/>
      <c r="CT163" s="143"/>
      <c r="CU163" s="142"/>
      <c r="CV163" s="143"/>
      <c r="CW163" s="143"/>
      <c r="CX163" s="143"/>
      <c r="CY163" s="143"/>
      <c r="CZ163" s="143"/>
      <c r="DA163" s="143"/>
      <c r="DB163" s="142"/>
      <c r="DC163" s="143"/>
      <c r="DD163" s="143"/>
      <c r="DE163" s="143"/>
      <c r="DF163" s="143"/>
      <c r="DG163" s="143"/>
      <c r="DH163" s="147"/>
      <c r="DI163" s="133"/>
      <c r="DJ163" s="133"/>
      <c r="DK163" s="133"/>
      <c r="DL163" s="133"/>
      <c r="DM163" s="133"/>
      <c r="DN163" s="133"/>
      <c r="DO163" s="133"/>
      <c r="DP163" s="133"/>
      <c r="DQ163" s="133"/>
      <c r="DR163" s="133"/>
      <c r="DS163" s="133"/>
      <c r="DT163" s="134"/>
    </row>
    <row r="164" spans="7:124" s="1" customFormat="1" ht="18.75" customHeight="1">
      <c r="G164" s="153" t="s">
        <v>40</v>
      </c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5"/>
      <c r="AC164" s="140">
        <v>6</v>
      </c>
      <c r="AD164" s="141"/>
      <c r="AE164" s="141"/>
      <c r="AF164" s="141"/>
      <c r="AG164" s="141"/>
      <c r="AH164" s="141"/>
      <c r="AI164" s="141"/>
      <c r="AJ164" s="140"/>
      <c r="AK164" s="141"/>
      <c r="AL164" s="141"/>
      <c r="AM164" s="141"/>
      <c r="AN164" s="141"/>
      <c r="AO164" s="141"/>
      <c r="AP164" s="141"/>
      <c r="AQ164" s="140">
        <v>2</v>
      </c>
      <c r="AR164" s="141"/>
      <c r="AS164" s="141"/>
      <c r="AT164" s="141"/>
      <c r="AU164" s="141"/>
      <c r="AV164" s="141"/>
      <c r="AW164" s="141"/>
      <c r="AX164" s="140">
        <v>266</v>
      </c>
      <c r="AY164" s="141"/>
      <c r="AZ164" s="141"/>
      <c r="BA164" s="141"/>
      <c r="BB164" s="141"/>
      <c r="BC164" s="141"/>
      <c r="BD164" s="141"/>
      <c r="BE164" s="140">
        <v>40</v>
      </c>
      <c r="BF164" s="141"/>
      <c r="BG164" s="141"/>
      <c r="BH164" s="141"/>
      <c r="BI164" s="141"/>
      <c r="BJ164" s="141"/>
      <c r="BK164" s="141"/>
      <c r="BL164" s="140">
        <v>11</v>
      </c>
      <c r="BM164" s="141"/>
      <c r="BN164" s="141"/>
      <c r="BO164" s="141"/>
      <c r="BP164" s="141"/>
      <c r="BQ164" s="141"/>
      <c r="BR164" s="141"/>
      <c r="BS164" s="140">
        <v>74</v>
      </c>
      <c r="BT164" s="141"/>
      <c r="BU164" s="141"/>
      <c r="BV164" s="141"/>
      <c r="BW164" s="141"/>
      <c r="BX164" s="141"/>
      <c r="BY164" s="141"/>
      <c r="BZ164" s="140">
        <v>7</v>
      </c>
      <c r="CA164" s="141"/>
      <c r="CB164" s="141"/>
      <c r="CC164" s="141"/>
      <c r="CD164" s="141"/>
      <c r="CE164" s="141"/>
      <c r="CF164" s="141"/>
      <c r="CG164" s="140">
        <v>17</v>
      </c>
      <c r="CH164" s="141"/>
      <c r="CI164" s="141"/>
      <c r="CJ164" s="141"/>
      <c r="CK164" s="141"/>
      <c r="CL164" s="141"/>
      <c r="CM164" s="141"/>
      <c r="CN164" s="140">
        <v>624</v>
      </c>
      <c r="CO164" s="141"/>
      <c r="CP164" s="141"/>
      <c r="CQ164" s="141"/>
      <c r="CR164" s="141"/>
      <c r="CS164" s="141"/>
      <c r="CT164" s="141"/>
      <c r="CU164" s="140">
        <v>122</v>
      </c>
      <c r="CV164" s="141"/>
      <c r="CW164" s="141"/>
      <c r="CX164" s="141"/>
      <c r="CY164" s="141"/>
      <c r="CZ164" s="141"/>
      <c r="DA164" s="141"/>
      <c r="DB164" s="140">
        <v>4</v>
      </c>
      <c r="DC164" s="141"/>
      <c r="DD164" s="141"/>
      <c r="DE164" s="141"/>
      <c r="DF164" s="141"/>
      <c r="DG164" s="141"/>
      <c r="DH164" s="146"/>
      <c r="DI164" s="131">
        <f>SUM(AC164:DH165)</f>
        <v>1173</v>
      </c>
      <c r="DJ164" s="131"/>
      <c r="DK164" s="131"/>
      <c r="DL164" s="131"/>
      <c r="DM164" s="131"/>
      <c r="DN164" s="131"/>
      <c r="DO164" s="131"/>
      <c r="DP164" s="131"/>
      <c r="DQ164" s="131"/>
      <c r="DR164" s="131"/>
      <c r="DS164" s="131"/>
      <c r="DT164" s="132"/>
    </row>
    <row r="165" spans="7:124" s="1" customFormat="1" ht="18.75" customHeight="1">
      <c r="G165" s="152" t="s">
        <v>18</v>
      </c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7"/>
      <c r="AC165" s="142"/>
      <c r="AD165" s="143"/>
      <c r="AE165" s="143"/>
      <c r="AF165" s="143"/>
      <c r="AG165" s="143"/>
      <c r="AH165" s="143"/>
      <c r="AI165" s="143"/>
      <c r="AJ165" s="142"/>
      <c r="AK165" s="143"/>
      <c r="AL165" s="143"/>
      <c r="AM165" s="143"/>
      <c r="AN165" s="143"/>
      <c r="AO165" s="143"/>
      <c r="AP165" s="143"/>
      <c r="AQ165" s="142"/>
      <c r="AR165" s="143"/>
      <c r="AS165" s="143"/>
      <c r="AT165" s="143"/>
      <c r="AU165" s="143"/>
      <c r="AV165" s="143"/>
      <c r="AW165" s="143"/>
      <c r="AX165" s="142"/>
      <c r="AY165" s="143"/>
      <c r="AZ165" s="143"/>
      <c r="BA165" s="143"/>
      <c r="BB165" s="143"/>
      <c r="BC165" s="143"/>
      <c r="BD165" s="143"/>
      <c r="BE165" s="142"/>
      <c r="BF165" s="143"/>
      <c r="BG165" s="143"/>
      <c r="BH165" s="143"/>
      <c r="BI165" s="143"/>
      <c r="BJ165" s="143"/>
      <c r="BK165" s="143"/>
      <c r="BL165" s="142"/>
      <c r="BM165" s="143"/>
      <c r="BN165" s="143"/>
      <c r="BO165" s="143"/>
      <c r="BP165" s="143"/>
      <c r="BQ165" s="143"/>
      <c r="BR165" s="143"/>
      <c r="BS165" s="142"/>
      <c r="BT165" s="143"/>
      <c r="BU165" s="143"/>
      <c r="BV165" s="143"/>
      <c r="BW165" s="143"/>
      <c r="BX165" s="143"/>
      <c r="BY165" s="143"/>
      <c r="BZ165" s="142"/>
      <c r="CA165" s="143"/>
      <c r="CB165" s="143"/>
      <c r="CC165" s="143"/>
      <c r="CD165" s="143"/>
      <c r="CE165" s="143"/>
      <c r="CF165" s="143"/>
      <c r="CG165" s="142"/>
      <c r="CH165" s="143"/>
      <c r="CI165" s="143"/>
      <c r="CJ165" s="143"/>
      <c r="CK165" s="143"/>
      <c r="CL165" s="143"/>
      <c r="CM165" s="143"/>
      <c r="CN165" s="142"/>
      <c r="CO165" s="143"/>
      <c r="CP165" s="143"/>
      <c r="CQ165" s="143"/>
      <c r="CR165" s="143"/>
      <c r="CS165" s="143"/>
      <c r="CT165" s="143"/>
      <c r="CU165" s="142"/>
      <c r="CV165" s="143"/>
      <c r="CW165" s="143"/>
      <c r="CX165" s="143"/>
      <c r="CY165" s="143"/>
      <c r="CZ165" s="143"/>
      <c r="DA165" s="143"/>
      <c r="DB165" s="142"/>
      <c r="DC165" s="143"/>
      <c r="DD165" s="143"/>
      <c r="DE165" s="143"/>
      <c r="DF165" s="143"/>
      <c r="DG165" s="143"/>
      <c r="DH165" s="147"/>
      <c r="DI165" s="133"/>
      <c r="DJ165" s="133"/>
      <c r="DK165" s="133"/>
      <c r="DL165" s="133"/>
      <c r="DM165" s="133"/>
      <c r="DN165" s="133"/>
      <c r="DO165" s="133"/>
      <c r="DP165" s="133"/>
      <c r="DQ165" s="133"/>
      <c r="DR165" s="133"/>
      <c r="DS165" s="133"/>
      <c r="DT165" s="134"/>
    </row>
    <row r="166" spans="7:124" s="1" customFormat="1" ht="18.75" customHeight="1">
      <c r="G166" s="153" t="s">
        <v>41</v>
      </c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5"/>
      <c r="AC166" s="140">
        <v>6</v>
      </c>
      <c r="AD166" s="141"/>
      <c r="AE166" s="141"/>
      <c r="AF166" s="141"/>
      <c r="AG166" s="141"/>
      <c r="AH166" s="141"/>
      <c r="AI166" s="141"/>
      <c r="AJ166" s="140"/>
      <c r="AK166" s="141"/>
      <c r="AL166" s="141"/>
      <c r="AM166" s="141"/>
      <c r="AN166" s="141"/>
      <c r="AO166" s="141"/>
      <c r="AP166" s="141"/>
      <c r="AQ166" s="140"/>
      <c r="AR166" s="141"/>
      <c r="AS166" s="141"/>
      <c r="AT166" s="141"/>
      <c r="AU166" s="141"/>
      <c r="AV166" s="141"/>
      <c r="AW166" s="141"/>
      <c r="AX166" s="140">
        <v>136</v>
      </c>
      <c r="AY166" s="141"/>
      <c r="AZ166" s="141"/>
      <c r="BA166" s="141"/>
      <c r="BB166" s="141"/>
      <c r="BC166" s="141"/>
      <c r="BD166" s="141"/>
      <c r="BE166" s="140">
        <v>7</v>
      </c>
      <c r="BF166" s="141"/>
      <c r="BG166" s="141"/>
      <c r="BH166" s="141"/>
      <c r="BI166" s="141"/>
      <c r="BJ166" s="141"/>
      <c r="BK166" s="141"/>
      <c r="BL166" s="140">
        <v>3</v>
      </c>
      <c r="BM166" s="141"/>
      <c r="BN166" s="141"/>
      <c r="BO166" s="141"/>
      <c r="BP166" s="141"/>
      <c r="BQ166" s="141"/>
      <c r="BR166" s="141"/>
      <c r="BS166" s="140">
        <v>372</v>
      </c>
      <c r="BT166" s="141"/>
      <c r="BU166" s="141"/>
      <c r="BV166" s="141"/>
      <c r="BW166" s="141"/>
      <c r="BX166" s="141"/>
      <c r="BY166" s="141"/>
      <c r="BZ166" s="140">
        <v>6</v>
      </c>
      <c r="CA166" s="141"/>
      <c r="CB166" s="141"/>
      <c r="CC166" s="141"/>
      <c r="CD166" s="141"/>
      <c r="CE166" s="141"/>
      <c r="CF166" s="141"/>
      <c r="CG166" s="140">
        <v>2</v>
      </c>
      <c r="CH166" s="141"/>
      <c r="CI166" s="141"/>
      <c r="CJ166" s="141"/>
      <c r="CK166" s="141"/>
      <c r="CL166" s="141"/>
      <c r="CM166" s="141"/>
      <c r="CN166" s="140">
        <v>1387</v>
      </c>
      <c r="CO166" s="141"/>
      <c r="CP166" s="141"/>
      <c r="CQ166" s="141"/>
      <c r="CR166" s="141"/>
      <c r="CS166" s="141"/>
      <c r="CT166" s="146"/>
      <c r="CU166" s="140">
        <v>433</v>
      </c>
      <c r="CV166" s="141"/>
      <c r="CW166" s="141"/>
      <c r="CX166" s="141"/>
      <c r="CY166" s="141"/>
      <c r="CZ166" s="141"/>
      <c r="DA166" s="141"/>
      <c r="DB166" s="140"/>
      <c r="DC166" s="141"/>
      <c r="DD166" s="141"/>
      <c r="DE166" s="141"/>
      <c r="DF166" s="141"/>
      <c r="DG166" s="141"/>
      <c r="DH166" s="146"/>
      <c r="DI166" s="131">
        <f>SUM(AC166:DH167)</f>
        <v>2352</v>
      </c>
      <c r="DJ166" s="131"/>
      <c r="DK166" s="131"/>
      <c r="DL166" s="131"/>
      <c r="DM166" s="131"/>
      <c r="DN166" s="131"/>
      <c r="DO166" s="131"/>
      <c r="DP166" s="131"/>
      <c r="DQ166" s="131"/>
      <c r="DR166" s="131"/>
      <c r="DS166" s="131"/>
      <c r="DT166" s="132"/>
    </row>
    <row r="167" spans="7:124" s="1" customFormat="1" ht="18.75" customHeight="1">
      <c r="G167" s="152" t="s">
        <v>14</v>
      </c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142"/>
      <c r="AD167" s="143"/>
      <c r="AE167" s="143"/>
      <c r="AF167" s="143"/>
      <c r="AG167" s="143"/>
      <c r="AH167" s="143"/>
      <c r="AI167" s="143"/>
      <c r="AJ167" s="142"/>
      <c r="AK167" s="143"/>
      <c r="AL167" s="143"/>
      <c r="AM167" s="143"/>
      <c r="AN167" s="143"/>
      <c r="AO167" s="143"/>
      <c r="AP167" s="143"/>
      <c r="AQ167" s="142"/>
      <c r="AR167" s="143"/>
      <c r="AS167" s="143"/>
      <c r="AT167" s="143"/>
      <c r="AU167" s="143"/>
      <c r="AV167" s="143"/>
      <c r="AW167" s="143"/>
      <c r="AX167" s="142"/>
      <c r="AY167" s="143"/>
      <c r="AZ167" s="143"/>
      <c r="BA167" s="143"/>
      <c r="BB167" s="143"/>
      <c r="BC167" s="143"/>
      <c r="BD167" s="143"/>
      <c r="BE167" s="142"/>
      <c r="BF167" s="143"/>
      <c r="BG167" s="143"/>
      <c r="BH167" s="143"/>
      <c r="BI167" s="143"/>
      <c r="BJ167" s="143"/>
      <c r="BK167" s="143"/>
      <c r="BL167" s="142"/>
      <c r="BM167" s="143"/>
      <c r="BN167" s="143"/>
      <c r="BO167" s="143"/>
      <c r="BP167" s="143"/>
      <c r="BQ167" s="143"/>
      <c r="BR167" s="143"/>
      <c r="BS167" s="142"/>
      <c r="BT167" s="143"/>
      <c r="BU167" s="143"/>
      <c r="BV167" s="143"/>
      <c r="BW167" s="143"/>
      <c r="BX167" s="143"/>
      <c r="BY167" s="143"/>
      <c r="BZ167" s="142"/>
      <c r="CA167" s="143"/>
      <c r="CB167" s="143"/>
      <c r="CC167" s="143"/>
      <c r="CD167" s="143"/>
      <c r="CE167" s="143"/>
      <c r="CF167" s="143"/>
      <c r="CG167" s="142"/>
      <c r="CH167" s="143"/>
      <c r="CI167" s="143"/>
      <c r="CJ167" s="143"/>
      <c r="CK167" s="143"/>
      <c r="CL167" s="143"/>
      <c r="CM167" s="143"/>
      <c r="CN167" s="142"/>
      <c r="CO167" s="143"/>
      <c r="CP167" s="143"/>
      <c r="CQ167" s="143"/>
      <c r="CR167" s="143"/>
      <c r="CS167" s="143"/>
      <c r="CT167" s="147"/>
      <c r="CU167" s="142"/>
      <c r="CV167" s="143"/>
      <c r="CW167" s="143"/>
      <c r="CX167" s="143"/>
      <c r="CY167" s="143"/>
      <c r="CZ167" s="143"/>
      <c r="DA167" s="143"/>
      <c r="DB167" s="142"/>
      <c r="DC167" s="143"/>
      <c r="DD167" s="143"/>
      <c r="DE167" s="143"/>
      <c r="DF167" s="143"/>
      <c r="DG167" s="143"/>
      <c r="DH167" s="147"/>
      <c r="DI167" s="133"/>
      <c r="DJ167" s="133"/>
      <c r="DK167" s="133"/>
      <c r="DL167" s="133"/>
      <c r="DM167" s="133"/>
      <c r="DN167" s="133"/>
      <c r="DO167" s="133"/>
      <c r="DP167" s="133"/>
      <c r="DQ167" s="133"/>
      <c r="DR167" s="133"/>
      <c r="DS167" s="133"/>
      <c r="DT167" s="134"/>
    </row>
    <row r="168" spans="7:124" s="1" customFormat="1" ht="18.75" customHeight="1">
      <c r="G168" s="153" t="s">
        <v>0</v>
      </c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5"/>
      <c r="AC168" s="140">
        <f>SUM(AC158:AI167)</f>
        <v>12</v>
      </c>
      <c r="AD168" s="141"/>
      <c r="AE168" s="141"/>
      <c r="AF168" s="141"/>
      <c r="AG168" s="141"/>
      <c r="AH168" s="141"/>
      <c r="AI168" s="141"/>
      <c r="AJ168" s="140">
        <f>SUM(AJ158:AP167)</f>
        <v>0</v>
      </c>
      <c r="AK168" s="141"/>
      <c r="AL168" s="141"/>
      <c r="AM168" s="141"/>
      <c r="AN168" s="141"/>
      <c r="AO168" s="141"/>
      <c r="AP168" s="141"/>
      <c r="AQ168" s="140">
        <f>SUM(AQ158:AW167)</f>
        <v>2</v>
      </c>
      <c r="AR168" s="141"/>
      <c r="AS168" s="141"/>
      <c r="AT168" s="141"/>
      <c r="AU168" s="141"/>
      <c r="AV168" s="141"/>
      <c r="AW168" s="141"/>
      <c r="AX168" s="140">
        <f>SUM(AX158:BD167)</f>
        <v>460</v>
      </c>
      <c r="AY168" s="141"/>
      <c r="AZ168" s="141"/>
      <c r="BA168" s="141"/>
      <c r="BB168" s="141"/>
      <c r="BC168" s="141"/>
      <c r="BD168" s="141"/>
      <c r="BE168" s="140">
        <f>SUM(BE158:BK167)</f>
        <v>47</v>
      </c>
      <c r="BF168" s="141"/>
      <c r="BG168" s="141"/>
      <c r="BH168" s="141"/>
      <c r="BI168" s="141"/>
      <c r="BJ168" s="141"/>
      <c r="BK168" s="141"/>
      <c r="BL168" s="140">
        <f>SUM(BL158:BR167)</f>
        <v>31</v>
      </c>
      <c r="BM168" s="141"/>
      <c r="BN168" s="141"/>
      <c r="BO168" s="141"/>
      <c r="BP168" s="141"/>
      <c r="BQ168" s="141"/>
      <c r="BR168" s="141"/>
      <c r="BS168" s="140">
        <f>SUM(BS158:BY167)</f>
        <v>519</v>
      </c>
      <c r="BT168" s="141"/>
      <c r="BU168" s="141"/>
      <c r="BV168" s="141"/>
      <c r="BW168" s="141"/>
      <c r="BX168" s="141"/>
      <c r="BY168" s="141"/>
      <c r="BZ168" s="140">
        <f>SUM(BZ158:CF167)</f>
        <v>15</v>
      </c>
      <c r="CA168" s="141"/>
      <c r="CB168" s="141"/>
      <c r="CC168" s="141"/>
      <c r="CD168" s="141"/>
      <c r="CE168" s="141"/>
      <c r="CF168" s="141"/>
      <c r="CG168" s="140">
        <f>SUM(CG158:CM167)</f>
        <v>22</v>
      </c>
      <c r="CH168" s="141"/>
      <c r="CI168" s="141"/>
      <c r="CJ168" s="141"/>
      <c r="CK168" s="141"/>
      <c r="CL168" s="141"/>
      <c r="CM168" s="141"/>
      <c r="CN168" s="140">
        <f>SUM(CN158:CT167)</f>
        <v>2128</v>
      </c>
      <c r="CO168" s="141"/>
      <c r="CP168" s="141"/>
      <c r="CQ168" s="141"/>
      <c r="CR168" s="141"/>
      <c r="CS168" s="141"/>
      <c r="CT168" s="141"/>
      <c r="CU168" s="140">
        <f>SUM(CU158:DA167)</f>
        <v>565</v>
      </c>
      <c r="CV168" s="141"/>
      <c r="CW168" s="141"/>
      <c r="CX168" s="141"/>
      <c r="CY168" s="141"/>
      <c r="CZ168" s="141"/>
      <c r="DA168" s="141"/>
      <c r="DB168" s="140">
        <f>SUM(DB158:DH167)</f>
        <v>6</v>
      </c>
      <c r="DC168" s="141"/>
      <c r="DD168" s="141"/>
      <c r="DE168" s="141"/>
      <c r="DF168" s="141"/>
      <c r="DG168" s="141"/>
      <c r="DH168" s="141"/>
      <c r="DI168" s="135">
        <f>SUM(AC168:DH169)</f>
        <v>3807</v>
      </c>
      <c r="DJ168" s="131"/>
      <c r="DK168" s="131"/>
      <c r="DL168" s="131"/>
      <c r="DM168" s="131"/>
      <c r="DN168" s="131"/>
      <c r="DO168" s="131"/>
      <c r="DP168" s="131"/>
      <c r="DQ168" s="131"/>
      <c r="DR168" s="131"/>
      <c r="DS168" s="131"/>
      <c r="DT168" s="132"/>
    </row>
    <row r="169" spans="7:124" s="1" customFormat="1" ht="18.75" customHeight="1" thickBot="1">
      <c r="G169" s="156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8"/>
      <c r="AC169" s="144"/>
      <c r="AD169" s="145"/>
      <c r="AE169" s="145"/>
      <c r="AF169" s="145"/>
      <c r="AG169" s="145"/>
      <c r="AH169" s="145"/>
      <c r="AI169" s="145"/>
      <c r="AJ169" s="144"/>
      <c r="AK169" s="145"/>
      <c r="AL169" s="145"/>
      <c r="AM169" s="145"/>
      <c r="AN169" s="145"/>
      <c r="AO169" s="145"/>
      <c r="AP169" s="145"/>
      <c r="AQ169" s="144"/>
      <c r="AR169" s="145"/>
      <c r="AS169" s="145"/>
      <c r="AT169" s="145"/>
      <c r="AU169" s="145"/>
      <c r="AV169" s="145"/>
      <c r="AW169" s="145"/>
      <c r="AX169" s="144"/>
      <c r="AY169" s="145"/>
      <c r="AZ169" s="145"/>
      <c r="BA169" s="145"/>
      <c r="BB169" s="145"/>
      <c r="BC169" s="145"/>
      <c r="BD169" s="145"/>
      <c r="BE169" s="144"/>
      <c r="BF169" s="145"/>
      <c r="BG169" s="145"/>
      <c r="BH169" s="145"/>
      <c r="BI169" s="145"/>
      <c r="BJ169" s="145"/>
      <c r="BK169" s="145"/>
      <c r="BL169" s="144"/>
      <c r="BM169" s="145"/>
      <c r="BN169" s="145"/>
      <c r="BO169" s="145"/>
      <c r="BP169" s="145"/>
      <c r="BQ169" s="145"/>
      <c r="BR169" s="145"/>
      <c r="BS169" s="144"/>
      <c r="BT169" s="145"/>
      <c r="BU169" s="145"/>
      <c r="BV169" s="145"/>
      <c r="BW169" s="145"/>
      <c r="BX169" s="145"/>
      <c r="BY169" s="145"/>
      <c r="BZ169" s="144"/>
      <c r="CA169" s="145"/>
      <c r="CB169" s="145"/>
      <c r="CC169" s="145"/>
      <c r="CD169" s="145"/>
      <c r="CE169" s="145"/>
      <c r="CF169" s="145"/>
      <c r="CG169" s="144"/>
      <c r="CH169" s="145"/>
      <c r="CI169" s="145"/>
      <c r="CJ169" s="145"/>
      <c r="CK169" s="145"/>
      <c r="CL169" s="145"/>
      <c r="CM169" s="145"/>
      <c r="CN169" s="144"/>
      <c r="CO169" s="145"/>
      <c r="CP169" s="145"/>
      <c r="CQ169" s="145"/>
      <c r="CR169" s="145"/>
      <c r="CS169" s="145"/>
      <c r="CT169" s="145"/>
      <c r="CU169" s="144"/>
      <c r="CV169" s="145"/>
      <c r="CW169" s="145"/>
      <c r="CX169" s="145"/>
      <c r="CY169" s="145"/>
      <c r="CZ169" s="145"/>
      <c r="DA169" s="145"/>
      <c r="DB169" s="144"/>
      <c r="DC169" s="145"/>
      <c r="DD169" s="145"/>
      <c r="DE169" s="145"/>
      <c r="DF169" s="145"/>
      <c r="DG169" s="145"/>
      <c r="DH169" s="145"/>
      <c r="DI169" s="136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  <c r="DT169" s="138"/>
    </row>
    <row r="170" spans="7:124" s="1" customFormat="1" ht="21" customHeight="1"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3"/>
      <c r="V170" s="3"/>
      <c r="W170" s="3"/>
      <c r="X170" s="3"/>
      <c r="Y170" s="3"/>
      <c r="Z170" s="3"/>
      <c r="AA170" s="3"/>
      <c r="AB170" s="3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</row>
    <row r="171" spans="7:124" s="1" customFormat="1" ht="27.75" customHeight="1"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3"/>
      <c r="V171" s="3"/>
      <c r="W171" s="3"/>
      <c r="X171" s="3"/>
      <c r="Y171" s="3"/>
      <c r="Z171" s="3"/>
      <c r="AA171" s="3"/>
      <c r="AB171" s="3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</row>
    <row r="172" spans="6:124" s="3" customFormat="1" ht="20.25" customHeight="1">
      <c r="F172" s="159" t="s">
        <v>13</v>
      </c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  <c r="DL172" s="160"/>
      <c r="DM172" s="160"/>
      <c r="DN172" s="160"/>
      <c r="DO172" s="160"/>
      <c r="DP172" s="160"/>
      <c r="DQ172" s="160"/>
      <c r="DR172" s="160"/>
      <c r="DS172" s="160"/>
      <c r="DT172" s="160"/>
    </row>
    <row r="173" spans="6:124" s="3" customFormat="1" ht="20.25" customHeight="1">
      <c r="F173" s="78" t="s">
        <v>64</v>
      </c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 t="s">
        <v>26</v>
      </c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 t="s">
        <v>43</v>
      </c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9" t="s">
        <v>65</v>
      </c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72" t="s">
        <v>66</v>
      </c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4"/>
      <c r="DA173" s="72" t="s">
        <v>23</v>
      </c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4"/>
    </row>
    <row r="174" spans="6:124" s="3" customFormat="1" ht="20.25" customHeight="1"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75" t="s">
        <v>22</v>
      </c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7"/>
      <c r="DA174" s="75" t="s">
        <v>24</v>
      </c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7"/>
    </row>
    <row r="175" spans="6:124" s="3" customFormat="1" ht="20.25" customHeight="1">
      <c r="F175" s="72" t="s">
        <v>106</v>
      </c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4"/>
      <c r="Y175" s="92">
        <v>3635</v>
      </c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4"/>
      <c r="AS175" s="92">
        <v>3495</v>
      </c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4"/>
      <c r="BM175" s="98">
        <v>10</v>
      </c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100"/>
      <c r="CG175" s="80">
        <v>73931</v>
      </c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2"/>
      <c r="DA175" s="83">
        <v>0.0473</v>
      </c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5"/>
    </row>
    <row r="176" spans="6:124" s="3" customFormat="1" ht="20.25" customHeight="1">
      <c r="F176" s="75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7"/>
      <c r="Y176" s="95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7"/>
      <c r="AS176" s="95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7"/>
      <c r="BM176" s="101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3"/>
      <c r="CG176" s="89">
        <v>-18494</v>
      </c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1"/>
      <c r="DA176" s="86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8"/>
    </row>
    <row r="177" spans="6:124" s="3" customFormat="1" ht="20.25" customHeight="1">
      <c r="F177" s="72" t="s">
        <v>107</v>
      </c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4"/>
      <c r="Y177" s="92">
        <v>3874</v>
      </c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4"/>
      <c r="AS177" s="92">
        <v>3725</v>
      </c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4"/>
      <c r="BM177" s="98">
        <v>10.6</v>
      </c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100"/>
      <c r="CG177" s="80">
        <v>73499</v>
      </c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2"/>
      <c r="DA177" s="83">
        <v>0.0507</v>
      </c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5"/>
    </row>
    <row r="178" spans="6:124" s="3" customFormat="1" ht="20.25" customHeight="1">
      <c r="F178" s="75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7"/>
      <c r="Y178" s="95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7"/>
      <c r="AS178" s="95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7"/>
      <c r="BM178" s="101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3"/>
      <c r="CG178" s="89">
        <v>-18462</v>
      </c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1"/>
      <c r="DA178" s="86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8"/>
    </row>
    <row r="179" spans="6:124" s="3" customFormat="1" ht="20.25" customHeight="1">
      <c r="F179" s="72" t="s">
        <v>108</v>
      </c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4"/>
      <c r="Y179" s="92">
        <v>3814</v>
      </c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4"/>
      <c r="AS179" s="92">
        <v>3682</v>
      </c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4"/>
      <c r="BM179" s="98">
        <v>10.4</v>
      </c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100"/>
      <c r="CG179" s="80">
        <v>73116</v>
      </c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2"/>
      <c r="DA179" s="83">
        <v>0.0504</v>
      </c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5"/>
    </row>
    <row r="180" spans="6:124" s="3" customFormat="1" ht="20.25" customHeight="1">
      <c r="F180" s="75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7"/>
      <c r="Y180" s="95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7"/>
      <c r="AS180" s="95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7"/>
      <c r="BM180" s="101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3"/>
      <c r="CG180" s="89">
        <v>-18555</v>
      </c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1"/>
      <c r="DA180" s="86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8"/>
    </row>
    <row r="181" spans="6:124" s="3" customFormat="1" ht="20.25" customHeight="1">
      <c r="F181" s="72" t="s">
        <v>109</v>
      </c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4"/>
      <c r="Y181" s="92">
        <v>3987</v>
      </c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4"/>
      <c r="AS181" s="92">
        <v>3848</v>
      </c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4"/>
      <c r="BM181" s="98">
        <v>10.9</v>
      </c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100"/>
      <c r="CG181" s="80">
        <v>72699</v>
      </c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2"/>
      <c r="DA181" s="83">
        <v>0.0529</v>
      </c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5"/>
    </row>
    <row r="182" spans="6:124" s="3" customFormat="1" ht="20.25" customHeight="1">
      <c r="F182" s="75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7"/>
      <c r="Y182" s="95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7"/>
      <c r="AS182" s="95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7"/>
      <c r="BM182" s="101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3"/>
      <c r="CG182" s="89">
        <v>-18781</v>
      </c>
      <c r="CH182" s="90"/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1"/>
      <c r="DA182" s="86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8"/>
    </row>
    <row r="183" spans="6:124" s="3" customFormat="1" ht="20.25" customHeight="1">
      <c r="F183" s="72" t="s">
        <v>110</v>
      </c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4"/>
      <c r="Y183" s="92">
        <v>3932</v>
      </c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4"/>
      <c r="AS183" s="92">
        <v>3807</v>
      </c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4"/>
      <c r="BM183" s="98">
        <v>10.8</v>
      </c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100"/>
      <c r="CG183" s="80">
        <v>71602</v>
      </c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2"/>
      <c r="DA183" s="83">
        <v>0.0532</v>
      </c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5"/>
    </row>
    <row r="184" spans="6:124" s="3" customFormat="1" ht="20.25" customHeight="1">
      <c r="F184" s="75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7"/>
      <c r="Y184" s="95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7"/>
      <c r="AS184" s="95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7"/>
      <c r="BM184" s="101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3"/>
      <c r="CG184" s="89">
        <v>-18281</v>
      </c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1"/>
      <c r="DA184" s="86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8"/>
    </row>
    <row r="185" s="3" customFormat="1" ht="20.25" customHeight="1">
      <c r="CT185" s="3" t="s">
        <v>80</v>
      </c>
    </row>
    <row r="186" s="3" customFormat="1" ht="20.25" customHeight="1"/>
    <row r="187" spans="25:124" s="3" customFormat="1" ht="20.25" customHeight="1"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>
        <v>3089</v>
      </c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20">
        <v>8.8</v>
      </c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1">
        <v>75206</v>
      </c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2">
        <v>0.0411</v>
      </c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</row>
    <row r="188" s="3" customFormat="1" ht="20.25" customHeight="1"/>
    <row r="189" s="3" customFormat="1" ht="20.25" customHeight="1"/>
    <row r="190" s="3" customFormat="1" ht="20.25" customHeight="1"/>
    <row r="191" s="3" customFormat="1" ht="20.25" customHeight="1"/>
    <row r="192" s="3" customFormat="1" ht="20.25" customHeight="1"/>
    <row r="193" s="3" customFormat="1" ht="20.25" customHeight="1"/>
    <row r="194" s="3" customFormat="1" ht="18.75" customHeight="1"/>
    <row r="195" spans="6:14" s="3" customFormat="1" ht="20.25" customHeight="1">
      <c r="F195" s="7"/>
      <c r="G195" s="7"/>
      <c r="H195" s="7"/>
      <c r="I195" s="7"/>
      <c r="J195" s="7"/>
      <c r="K195" s="7"/>
      <c r="L195" s="7"/>
      <c r="M195" s="7"/>
      <c r="N195" s="7"/>
    </row>
    <row r="196" spans="6:14" s="3" customFormat="1" ht="20.25" customHeight="1">
      <c r="F196" s="7"/>
      <c r="G196" s="7"/>
      <c r="H196" s="7"/>
      <c r="I196" s="7"/>
      <c r="J196" s="7"/>
      <c r="K196" s="7"/>
      <c r="L196" s="7"/>
      <c r="M196" s="7"/>
      <c r="N196" s="7"/>
    </row>
    <row r="197" spans="6:14" s="3" customFormat="1" ht="20.25" customHeight="1">
      <c r="F197" s="7"/>
      <c r="G197" s="7"/>
      <c r="H197" s="7"/>
      <c r="I197" s="7"/>
      <c r="J197" s="7"/>
      <c r="K197" s="7"/>
      <c r="L197" s="7"/>
      <c r="M197" s="7"/>
      <c r="N197" s="7"/>
    </row>
    <row r="198" spans="6:124" s="3" customFormat="1" ht="20.25" customHeight="1"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</row>
    <row r="199" spans="6:124" s="3" customFormat="1" ht="20.25" customHeight="1"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</row>
    <row r="200" spans="6:124" s="3" customFormat="1" ht="20.25" customHeight="1"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</row>
    <row r="201" spans="6:124" s="3" customFormat="1" ht="20.25" customHeight="1"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</row>
    <row r="202" spans="6:124" s="3" customFormat="1" ht="20.25" customHeight="1"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</row>
    <row r="203" spans="6:124" s="3" customFormat="1" ht="20.25" customHeight="1"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</row>
    <row r="204" spans="6:124" s="3" customFormat="1" ht="20.25" customHeight="1"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</row>
    <row r="205" spans="6:124" s="3" customFormat="1" ht="20.25" customHeight="1"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</row>
    <row r="206" spans="6:124" s="3" customFormat="1" ht="20.25" customHeight="1"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</row>
    <row r="207" spans="6:124" s="3" customFormat="1" ht="20.25" customHeight="1"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</row>
    <row r="208" spans="6:124" s="3" customFormat="1" ht="20.25" customHeight="1"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</row>
    <row r="209" ht="9" customHeight="1" hidden="1"/>
  </sheetData>
  <sheetProtection/>
  <mergeCells count="1150">
    <mergeCell ref="BN107:BT107"/>
    <mergeCell ref="BN108:BT108"/>
    <mergeCell ref="CP108:CV108"/>
    <mergeCell ref="CW108:DC108"/>
    <mergeCell ref="DD108:DJ108"/>
    <mergeCell ref="DK108:DT108"/>
    <mergeCell ref="DK107:DT107"/>
    <mergeCell ref="CP107:CV107"/>
    <mergeCell ref="CW107:DC107"/>
    <mergeCell ref="DD107:DJ107"/>
    <mergeCell ref="N108:AD108"/>
    <mergeCell ref="AE108:AK108"/>
    <mergeCell ref="AL108:AR108"/>
    <mergeCell ref="AS108:AY108"/>
    <mergeCell ref="AZ108:BF108"/>
    <mergeCell ref="BG108:BM108"/>
    <mergeCell ref="N107:AD107"/>
    <mergeCell ref="AE107:AK107"/>
    <mergeCell ref="AL107:AR107"/>
    <mergeCell ref="AS107:AY107"/>
    <mergeCell ref="AZ107:BF107"/>
    <mergeCell ref="BG107:BM107"/>
    <mergeCell ref="DD106:DJ106"/>
    <mergeCell ref="DK106:DT106"/>
    <mergeCell ref="BU108:CA108"/>
    <mergeCell ref="CB108:CH108"/>
    <mergeCell ref="BU107:CA107"/>
    <mergeCell ref="CB107:CH107"/>
    <mergeCell ref="CI107:CO107"/>
    <mergeCell ref="CI108:CO108"/>
    <mergeCell ref="BN106:BT106"/>
    <mergeCell ref="BU106:CA106"/>
    <mergeCell ref="CB106:CH106"/>
    <mergeCell ref="CI106:CO106"/>
    <mergeCell ref="CP106:CV106"/>
    <mergeCell ref="CW106:DC106"/>
    <mergeCell ref="N106:AD106"/>
    <mergeCell ref="AE106:AK106"/>
    <mergeCell ref="AL106:AR106"/>
    <mergeCell ref="AS106:AY106"/>
    <mergeCell ref="AZ106:BF106"/>
    <mergeCell ref="BG106:BM106"/>
    <mergeCell ref="CB105:CH105"/>
    <mergeCell ref="CI105:CO105"/>
    <mergeCell ref="CP105:CV105"/>
    <mergeCell ref="CW105:DC105"/>
    <mergeCell ref="DD105:DJ105"/>
    <mergeCell ref="DK105:DT105"/>
    <mergeCell ref="DD104:DJ104"/>
    <mergeCell ref="DK104:DT104"/>
    <mergeCell ref="N105:AD105"/>
    <mergeCell ref="AE105:AK105"/>
    <mergeCell ref="AL105:AR105"/>
    <mergeCell ref="AS105:AY105"/>
    <mergeCell ref="AZ105:BF105"/>
    <mergeCell ref="BG105:BM105"/>
    <mergeCell ref="BN105:BT105"/>
    <mergeCell ref="BU105:CA105"/>
    <mergeCell ref="DK103:DT103"/>
    <mergeCell ref="N104:AD104"/>
    <mergeCell ref="AE104:AK104"/>
    <mergeCell ref="AL104:AR104"/>
    <mergeCell ref="AS104:AY104"/>
    <mergeCell ref="AZ104:BF104"/>
    <mergeCell ref="BG104:BM104"/>
    <mergeCell ref="BN104:BT104"/>
    <mergeCell ref="BU104:CA104"/>
    <mergeCell ref="CB104:CH104"/>
    <mergeCell ref="DD102:DJ102"/>
    <mergeCell ref="DK102:DT102"/>
    <mergeCell ref="N103:AD103"/>
    <mergeCell ref="AE103:AK103"/>
    <mergeCell ref="AL103:AR103"/>
    <mergeCell ref="AS103:AY103"/>
    <mergeCell ref="AZ103:BF103"/>
    <mergeCell ref="BG103:BM103"/>
    <mergeCell ref="BN103:BT103"/>
    <mergeCell ref="BU103:CA103"/>
    <mergeCell ref="BN102:BT102"/>
    <mergeCell ref="BU102:CA102"/>
    <mergeCell ref="CB102:CH102"/>
    <mergeCell ref="CI102:CO102"/>
    <mergeCell ref="CP102:CV102"/>
    <mergeCell ref="CW102:DC102"/>
    <mergeCell ref="N102:AD102"/>
    <mergeCell ref="AE102:AK102"/>
    <mergeCell ref="AL102:AR102"/>
    <mergeCell ref="AS102:AY102"/>
    <mergeCell ref="AZ102:BF102"/>
    <mergeCell ref="BG102:BM102"/>
    <mergeCell ref="CB101:CH101"/>
    <mergeCell ref="CI101:CO101"/>
    <mergeCell ref="CP101:CV101"/>
    <mergeCell ref="CW101:DC101"/>
    <mergeCell ref="DD101:DJ101"/>
    <mergeCell ref="DK101:DT101"/>
    <mergeCell ref="AL101:AR101"/>
    <mergeCell ref="AS101:AY101"/>
    <mergeCell ref="AZ101:BF101"/>
    <mergeCell ref="BG101:BM101"/>
    <mergeCell ref="BN101:BT101"/>
    <mergeCell ref="BU101:CA101"/>
    <mergeCell ref="CB100:CH100"/>
    <mergeCell ref="CI100:CO100"/>
    <mergeCell ref="CP100:CV100"/>
    <mergeCell ref="CW100:DC100"/>
    <mergeCell ref="DD100:DJ100"/>
    <mergeCell ref="DK100:DT100"/>
    <mergeCell ref="DD99:DJ99"/>
    <mergeCell ref="DK99:DT99"/>
    <mergeCell ref="N100:AD100"/>
    <mergeCell ref="AE100:AK100"/>
    <mergeCell ref="AL100:AR100"/>
    <mergeCell ref="AS100:AY100"/>
    <mergeCell ref="AZ100:BF100"/>
    <mergeCell ref="BG100:BM100"/>
    <mergeCell ref="BN100:BT100"/>
    <mergeCell ref="BU100:CA100"/>
    <mergeCell ref="BN99:BT99"/>
    <mergeCell ref="BU99:CA99"/>
    <mergeCell ref="CB99:CH99"/>
    <mergeCell ref="CI99:CO99"/>
    <mergeCell ref="CP99:CV99"/>
    <mergeCell ref="CW99:DC99"/>
    <mergeCell ref="N99:AD99"/>
    <mergeCell ref="AE99:AK99"/>
    <mergeCell ref="AL99:AR99"/>
    <mergeCell ref="AS99:AY99"/>
    <mergeCell ref="AZ99:BF99"/>
    <mergeCell ref="BG99:BM99"/>
    <mergeCell ref="CB98:CH98"/>
    <mergeCell ref="CI98:CO98"/>
    <mergeCell ref="CP98:CV98"/>
    <mergeCell ref="CW98:DC98"/>
    <mergeCell ref="DD98:DJ98"/>
    <mergeCell ref="DK98:DT98"/>
    <mergeCell ref="DD97:DJ97"/>
    <mergeCell ref="DK97:DT97"/>
    <mergeCell ref="N98:AD98"/>
    <mergeCell ref="AE98:AK98"/>
    <mergeCell ref="AL98:AR98"/>
    <mergeCell ref="AS98:AY98"/>
    <mergeCell ref="AZ98:BF98"/>
    <mergeCell ref="BG98:BM98"/>
    <mergeCell ref="BN98:BT98"/>
    <mergeCell ref="BU98:CA98"/>
    <mergeCell ref="BN97:BT97"/>
    <mergeCell ref="BU97:CA97"/>
    <mergeCell ref="CB97:CH97"/>
    <mergeCell ref="CI97:CO97"/>
    <mergeCell ref="CP97:CV97"/>
    <mergeCell ref="CW97:DC97"/>
    <mergeCell ref="CP96:CV96"/>
    <mergeCell ref="CW96:DC96"/>
    <mergeCell ref="DD96:DJ96"/>
    <mergeCell ref="DK96:DT96"/>
    <mergeCell ref="N97:AD97"/>
    <mergeCell ref="AE97:AK97"/>
    <mergeCell ref="AL97:AR97"/>
    <mergeCell ref="AS97:AY97"/>
    <mergeCell ref="AZ97:BF97"/>
    <mergeCell ref="BG97:BM97"/>
    <mergeCell ref="DK95:DT95"/>
    <mergeCell ref="G96:AD96"/>
    <mergeCell ref="AE96:AK96"/>
    <mergeCell ref="AL96:AR96"/>
    <mergeCell ref="AS96:AY96"/>
    <mergeCell ref="AZ96:BF96"/>
    <mergeCell ref="BG96:BM96"/>
    <mergeCell ref="BN96:BT96"/>
    <mergeCell ref="CB96:CH96"/>
    <mergeCell ref="CI96:CO96"/>
    <mergeCell ref="BU95:CA95"/>
    <mergeCell ref="CB95:CH95"/>
    <mergeCell ref="CI95:CO95"/>
    <mergeCell ref="CP95:CV95"/>
    <mergeCell ref="CW95:DC95"/>
    <mergeCell ref="DD95:DJ95"/>
    <mergeCell ref="CW94:DC94"/>
    <mergeCell ref="DD94:DJ94"/>
    <mergeCell ref="DK94:DT94"/>
    <mergeCell ref="N95:AD95"/>
    <mergeCell ref="AE95:AK95"/>
    <mergeCell ref="AL95:AR95"/>
    <mergeCell ref="AS95:AY95"/>
    <mergeCell ref="AZ95:BF95"/>
    <mergeCell ref="BG95:BM95"/>
    <mergeCell ref="BN95:BT95"/>
    <mergeCell ref="BG94:BM94"/>
    <mergeCell ref="BN94:BT94"/>
    <mergeCell ref="BU94:CA94"/>
    <mergeCell ref="CB94:CH94"/>
    <mergeCell ref="CI94:CO94"/>
    <mergeCell ref="CP94:CV94"/>
    <mergeCell ref="CI93:CO93"/>
    <mergeCell ref="CP93:CV93"/>
    <mergeCell ref="CW93:DC93"/>
    <mergeCell ref="DD93:DJ93"/>
    <mergeCell ref="DK93:DT93"/>
    <mergeCell ref="N94:AD94"/>
    <mergeCell ref="AE94:AK94"/>
    <mergeCell ref="AL94:AR94"/>
    <mergeCell ref="AS94:AY94"/>
    <mergeCell ref="AZ94:BF94"/>
    <mergeCell ref="CW92:DC92"/>
    <mergeCell ref="DD92:DJ92"/>
    <mergeCell ref="DK92:DT92"/>
    <mergeCell ref="N93:AD93"/>
    <mergeCell ref="AE93:AK93"/>
    <mergeCell ref="AL93:AR93"/>
    <mergeCell ref="AS93:AY93"/>
    <mergeCell ref="AZ93:BF93"/>
    <mergeCell ref="BU93:CA93"/>
    <mergeCell ref="CB93:CH93"/>
    <mergeCell ref="BG92:BM92"/>
    <mergeCell ref="BN92:BT92"/>
    <mergeCell ref="BU92:CA92"/>
    <mergeCell ref="CB92:CH92"/>
    <mergeCell ref="CI92:CO92"/>
    <mergeCell ref="CP92:CV92"/>
    <mergeCell ref="CI91:CO91"/>
    <mergeCell ref="CP91:CV91"/>
    <mergeCell ref="CW91:DC91"/>
    <mergeCell ref="DD91:DJ91"/>
    <mergeCell ref="DK91:DT91"/>
    <mergeCell ref="N92:AD92"/>
    <mergeCell ref="AE92:AK92"/>
    <mergeCell ref="AL92:AR92"/>
    <mergeCell ref="AS92:AY92"/>
    <mergeCell ref="AZ92:BF92"/>
    <mergeCell ref="DK90:DT90"/>
    <mergeCell ref="N91:AD91"/>
    <mergeCell ref="AE91:AK91"/>
    <mergeCell ref="AL91:AR91"/>
    <mergeCell ref="AS91:AY91"/>
    <mergeCell ref="AZ91:BF91"/>
    <mergeCell ref="BG91:BM91"/>
    <mergeCell ref="BN91:BT91"/>
    <mergeCell ref="BU91:CA91"/>
    <mergeCell ref="CB91:CH91"/>
    <mergeCell ref="BU90:CA90"/>
    <mergeCell ref="CB90:CH90"/>
    <mergeCell ref="CW90:DC90"/>
    <mergeCell ref="DD90:DJ90"/>
    <mergeCell ref="CI90:CO90"/>
    <mergeCell ref="CP90:CV90"/>
    <mergeCell ref="CW89:DC89"/>
    <mergeCell ref="DD89:DJ89"/>
    <mergeCell ref="DK89:DT89"/>
    <mergeCell ref="N90:AD90"/>
    <mergeCell ref="AE90:AK90"/>
    <mergeCell ref="AL90:AR90"/>
    <mergeCell ref="AS90:AY90"/>
    <mergeCell ref="AZ90:BF90"/>
    <mergeCell ref="BG90:BM90"/>
    <mergeCell ref="BN90:BT90"/>
    <mergeCell ref="DK88:DT88"/>
    <mergeCell ref="N89:AD89"/>
    <mergeCell ref="AE89:AK89"/>
    <mergeCell ref="AL89:AR89"/>
    <mergeCell ref="AS89:AY89"/>
    <mergeCell ref="AZ89:BF89"/>
    <mergeCell ref="BU89:CA89"/>
    <mergeCell ref="CB89:CH89"/>
    <mergeCell ref="CI89:CO89"/>
    <mergeCell ref="CP89:CV89"/>
    <mergeCell ref="BN88:BT88"/>
    <mergeCell ref="BU88:CA88"/>
    <mergeCell ref="CI88:CO88"/>
    <mergeCell ref="CP88:CV88"/>
    <mergeCell ref="CW88:DC88"/>
    <mergeCell ref="DD88:DJ88"/>
    <mergeCell ref="CB60:CH60"/>
    <mergeCell ref="CI60:CO60"/>
    <mergeCell ref="CP60:CV60"/>
    <mergeCell ref="CW60:DC60"/>
    <mergeCell ref="DD60:DJ60"/>
    <mergeCell ref="DK60:DT60"/>
    <mergeCell ref="DD59:DJ59"/>
    <mergeCell ref="DK59:DT59"/>
    <mergeCell ref="K60:AD60"/>
    <mergeCell ref="AE60:AK60"/>
    <mergeCell ref="AL60:AR60"/>
    <mergeCell ref="AS60:AY60"/>
    <mergeCell ref="AZ60:BF60"/>
    <mergeCell ref="BG60:BM60"/>
    <mergeCell ref="BN60:BT60"/>
    <mergeCell ref="BU60:CA60"/>
    <mergeCell ref="BN59:BT59"/>
    <mergeCell ref="BU59:CA59"/>
    <mergeCell ref="CB59:CH59"/>
    <mergeCell ref="CI59:CO59"/>
    <mergeCell ref="CP59:CV59"/>
    <mergeCell ref="CW59:DC59"/>
    <mergeCell ref="K59:AD59"/>
    <mergeCell ref="AE59:AK59"/>
    <mergeCell ref="AL59:AR59"/>
    <mergeCell ref="AS59:AY59"/>
    <mergeCell ref="AZ59:BF59"/>
    <mergeCell ref="BG59:BM59"/>
    <mergeCell ref="CB58:CH58"/>
    <mergeCell ref="CI58:CO58"/>
    <mergeCell ref="CP58:CV58"/>
    <mergeCell ref="CW58:DC58"/>
    <mergeCell ref="DD58:DJ58"/>
    <mergeCell ref="DK58:DT58"/>
    <mergeCell ref="DD57:DJ57"/>
    <mergeCell ref="DK57:DT57"/>
    <mergeCell ref="K58:AD58"/>
    <mergeCell ref="AE58:AK58"/>
    <mergeCell ref="AL58:AR58"/>
    <mergeCell ref="AS58:AY58"/>
    <mergeCell ref="AZ58:BF58"/>
    <mergeCell ref="BG58:BM58"/>
    <mergeCell ref="BN58:BT58"/>
    <mergeCell ref="BU58:CA58"/>
    <mergeCell ref="DD56:DJ56"/>
    <mergeCell ref="DK56:DT56"/>
    <mergeCell ref="AZ57:BF57"/>
    <mergeCell ref="BG57:BM57"/>
    <mergeCell ref="BN57:BT57"/>
    <mergeCell ref="BU57:CA57"/>
    <mergeCell ref="CB57:CH57"/>
    <mergeCell ref="CI57:CO57"/>
    <mergeCell ref="CP57:CV57"/>
    <mergeCell ref="CW57:DC57"/>
    <mergeCell ref="AZ56:BF56"/>
    <mergeCell ref="BG56:BM56"/>
    <mergeCell ref="CB56:CH56"/>
    <mergeCell ref="CI56:CO56"/>
    <mergeCell ref="CP56:CV56"/>
    <mergeCell ref="CW56:DC56"/>
    <mergeCell ref="CB55:CH55"/>
    <mergeCell ref="CI55:CO55"/>
    <mergeCell ref="CP55:CV55"/>
    <mergeCell ref="CW55:DC55"/>
    <mergeCell ref="DD55:DJ55"/>
    <mergeCell ref="DK55:DT55"/>
    <mergeCell ref="AL55:AR55"/>
    <mergeCell ref="AS55:AY55"/>
    <mergeCell ref="AZ55:BF55"/>
    <mergeCell ref="BG55:BM55"/>
    <mergeCell ref="BN55:BT55"/>
    <mergeCell ref="BU55:CA55"/>
    <mergeCell ref="CB54:CH54"/>
    <mergeCell ref="CI54:CO54"/>
    <mergeCell ref="CP54:CV54"/>
    <mergeCell ref="CW54:DC54"/>
    <mergeCell ref="DD54:DJ54"/>
    <mergeCell ref="DK54:DT54"/>
    <mergeCell ref="DD53:DJ53"/>
    <mergeCell ref="DK53:DT53"/>
    <mergeCell ref="K54:AD54"/>
    <mergeCell ref="AE54:AK54"/>
    <mergeCell ref="AL54:AR54"/>
    <mergeCell ref="AS54:AY54"/>
    <mergeCell ref="AZ54:BF54"/>
    <mergeCell ref="BG54:BM54"/>
    <mergeCell ref="BN54:BT54"/>
    <mergeCell ref="BU54:CA54"/>
    <mergeCell ref="BN53:BT53"/>
    <mergeCell ref="BU53:CA53"/>
    <mergeCell ref="CB53:CH53"/>
    <mergeCell ref="CI53:CO53"/>
    <mergeCell ref="CP53:CV53"/>
    <mergeCell ref="CW53:DC53"/>
    <mergeCell ref="K53:AD53"/>
    <mergeCell ref="AE53:AK53"/>
    <mergeCell ref="AL53:AR53"/>
    <mergeCell ref="AS53:AY53"/>
    <mergeCell ref="AZ53:BF53"/>
    <mergeCell ref="BG53:BM53"/>
    <mergeCell ref="CB52:CH52"/>
    <mergeCell ref="CI52:CO52"/>
    <mergeCell ref="CP52:CV52"/>
    <mergeCell ref="CW52:DC52"/>
    <mergeCell ref="DD52:DJ52"/>
    <mergeCell ref="DK52:DT52"/>
    <mergeCell ref="DD51:DJ51"/>
    <mergeCell ref="DK51:DT51"/>
    <mergeCell ref="K52:AD52"/>
    <mergeCell ref="AE52:AK52"/>
    <mergeCell ref="AL52:AR52"/>
    <mergeCell ref="AS52:AY52"/>
    <mergeCell ref="AZ52:BF52"/>
    <mergeCell ref="BG52:BM52"/>
    <mergeCell ref="BN52:BT52"/>
    <mergeCell ref="BU52:CA52"/>
    <mergeCell ref="DK50:DT50"/>
    <mergeCell ref="K51:AD51"/>
    <mergeCell ref="AE51:AK51"/>
    <mergeCell ref="AL51:AR51"/>
    <mergeCell ref="AS51:AY51"/>
    <mergeCell ref="AZ51:BF51"/>
    <mergeCell ref="BG51:BM51"/>
    <mergeCell ref="BN51:BT51"/>
    <mergeCell ref="BU51:CA51"/>
    <mergeCell ref="CB51:CH51"/>
    <mergeCell ref="BN50:BT50"/>
    <mergeCell ref="BU50:CA50"/>
    <mergeCell ref="CB50:CH50"/>
    <mergeCell ref="CI50:CO50"/>
    <mergeCell ref="CP50:CV50"/>
    <mergeCell ref="CW50:DC50"/>
    <mergeCell ref="CI49:CO49"/>
    <mergeCell ref="CP49:CV49"/>
    <mergeCell ref="CW49:DC49"/>
    <mergeCell ref="DD49:DJ49"/>
    <mergeCell ref="DK49:DT49"/>
    <mergeCell ref="K50:AD50"/>
    <mergeCell ref="AE50:AK50"/>
    <mergeCell ref="AL50:AR50"/>
    <mergeCell ref="AS50:AY50"/>
    <mergeCell ref="AZ50:BF50"/>
    <mergeCell ref="DK48:DT48"/>
    <mergeCell ref="K49:AD49"/>
    <mergeCell ref="AE49:AK49"/>
    <mergeCell ref="AL49:AR49"/>
    <mergeCell ref="AS49:AY49"/>
    <mergeCell ref="AZ49:BF49"/>
    <mergeCell ref="BG49:BM49"/>
    <mergeCell ref="BN49:BT49"/>
    <mergeCell ref="BU49:CA49"/>
    <mergeCell ref="CB49:CH49"/>
    <mergeCell ref="BU48:CA48"/>
    <mergeCell ref="CB48:CH48"/>
    <mergeCell ref="CI48:CO48"/>
    <mergeCell ref="CP48:CV48"/>
    <mergeCell ref="CW48:DC48"/>
    <mergeCell ref="DD48:DJ48"/>
    <mergeCell ref="CW47:DC47"/>
    <mergeCell ref="DD47:DJ47"/>
    <mergeCell ref="DK47:DT47"/>
    <mergeCell ref="G48:AD48"/>
    <mergeCell ref="AE48:AK48"/>
    <mergeCell ref="AL48:AR48"/>
    <mergeCell ref="AS48:AY48"/>
    <mergeCell ref="AZ48:BF48"/>
    <mergeCell ref="BG48:BM48"/>
    <mergeCell ref="BN48:BT48"/>
    <mergeCell ref="BG47:BM47"/>
    <mergeCell ref="BN47:BT47"/>
    <mergeCell ref="BU47:CA47"/>
    <mergeCell ref="CB47:CH47"/>
    <mergeCell ref="CI47:CO47"/>
    <mergeCell ref="CP47:CV47"/>
    <mergeCell ref="G47:AD47"/>
    <mergeCell ref="AE47:AK47"/>
    <mergeCell ref="AL47:AR47"/>
    <mergeCell ref="AS47:AY47"/>
    <mergeCell ref="AZ47:BF47"/>
    <mergeCell ref="DA181:DT182"/>
    <mergeCell ref="CG182:CZ182"/>
    <mergeCell ref="AS181:BL182"/>
    <mergeCell ref="BM181:CF182"/>
    <mergeCell ref="CG181:CZ181"/>
    <mergeCell ref="DA174:DT174"/>
    <mergeCell ref="CG174:CZ174"/>
    <mergeCell ref="CG173:CZ173"/>
    <mergeCell ref="AS179:BL180"/>
    <mergeCell ref="AS183:BL184"/>
    <mergeCell ref="DA183:DT184"/>
    <mergeCell ref="CG184:CZ184"/>
    <mergeCell ref="BM183:CF184"/>
    <mergeCell ref="CG183:CZ183"/>
    <mergeCell ref="DA177:DT178"/>
    <mergeCell ref="CG176:CZ176"/>
    <mergeCell ref="CG179:CZ179"/>
    <mergeCell ref="BM179:CF180"/>
    <mergeCell ref="Y179:AR180"/>
    <mergeCell ref="AS175:BL176"/>
    <mergeCell ref="CG177:CZ177"/>
    <mergeCell ref="CG178:CZ178"/>
    <mergeCell ref="Y175:AR176"/>
    <mergeCell ref="G167:AB167"/>
    <mergeCell ref="G168:AB169"/>
    <mergeCell ref="AX166:BD167"/>
    <mergeCell ref="AX168:BD169"/>
    <mergeCell ref="BE166:BK167"/>
    <mergeCell ref="F175:X176"/>
    <mergeCell ref="F172:DT172"/>
    <mergeCell ref="F173:X174"/>
    <mergeCell ref="DB166:DH167"/>
    <mergeCell ref="DB168:DH169"/>
    <mergeCell ref="G165:AB165"/>
    <mergeCell ref="G166:AB166"/>
    <mergeCell ref="G163:AB163"/>
    <mergeCell ref="G164:AB164"/>
    <mergeCell ref="G161:AB161"/>
    <mergeCell ref="G162:AB162"/>
    <mergeCell ref="G160:AB160"/>
    <mergeCell ref="G158:AB158"/>
    <mergeCell ref="A133:F133"/>
    <mergeCell ref="G133:DT133"/>
    <mergeCell ref="A156:F156"/>
    <mergeCell ref="G156:DT156"/>
    <mergeCell ref="G157:AB157"/>
    <mergeCell ref="AC157:AI157"/>
    <mergeCell ref="AJ157:AP157"/>
    <mergeCell ref="AX157:BD157"/>
    <mergeCell ref="BS157:BY157"/>
    <mergeCell ref="BZ157:CF157"/>
    <mergeCell ref="CG157:CM157"/>
    <mergeCell ref="CN157:CT157"/>
    <mergeCell ref="G159:AB159"/>
    <mergeCell ref="DB157:DH157"/>
    <mergeCell ref="AC158:AI159"/>
    <mergeCell ref="AJ158:AP159"/>
    <mergeCell ref="AQ158:AW159"/>
    <mergeCell ref="AX158:BD159"/>
    <mergeCell ref="A110:F110"/>
    <mergeCell ref="G110:DT110"/>
    <mergeCell ref="G97:M108"/>
    <mergeCell ref="BE157:BK157"/>
    <mergeCell ref="BL157:BR157"/>
    <mergeCell ref="DI157:DT157"/>
    <mergeCell ref="N101:AD101"/>
    <mergeCell ref="AE101:AK101"/>
    <mergeCell ref="AQ157:AW157"/>
    <mergeCell ref="CI103:CO103"/>
    <mergeCell ref="BE158:BK159"/>
    <mergeCell ref="BL158:BR159"/>
    <mergeCell ref="BS158:BY159"/>
    <mergeCell ref="BZ158:CF159"/>
    <mergeCell ref="CG158:CM159"/>
    <mergeCell ref="CN158:CT159"/>
    <mergeCell ref="CP103:CV103"/>
    <mergeCell ref="CU158:DA159"/>
    <mergeCell ref="CB103:CH103"/>
    <mergeCell ref="CU157:DA157"/>
    <mergeCell ref="CW103:DC103"/>
    <mergeCell ref="DB158:DH159"/>
    <mergeCell ref="DD103:DJ103"/>
    <mergeCell ref="CI104:CO104"/>
    <mergeCell ref="CP104:CV104"/>
    <mergeCell ref="CW104:DC104"/>
    <mergeCell ref="DI158:DT159"/>
    <mergeCell ref="AC160:AI161"/>
    <mergeCell ref="AJ160:AP161"/>
    <mergeCell ref="AQ160:AW161"/>
    <mergeCell ref="AX160:BD161"/>
    <mergeCell ref="BE160:BK161"/>
    <mergeCell ref="BS160:BY161"/>
    <mergeCell ref="CG160:CM161"/>
    <mergeCell ref="DI160:DT161"/>
    <mergeCell ref="CN160:CT161"/>
    <mergeCell ref="AC162:AI163"/>
    <mergeCell ref="AC164:AI165"/>
    <mergeCell ref="AC166:AI167"/>
    <mergeCell ref="AC168:AI169"/>
    <mergeCell ref="AJ162:AP163"/>
    <mergeCell ref="AJ164:AP165"/>
    <mergeCell ref="AJ166:AP167"/>
    <mergeCell ref="AJ168:AP169"/>
    <mergeCell ref="AQ162:AW163"/>
    <mergeCell ref="AQ164:AW165"/>
    <mergeCell ref="AQ166:AW167"/>
    <mergeCell ref="AQ168:AW169"/>
    <mergeCell ref="AX162:BD163"/>
    <mergeCell ref="AX164:BD165"/>
    <mergeCell ref="BE162:BK163"/>
    <mergeCell ref="BE164:BK165"/>
    <mergeCell ref="BE168:BK169"/>
    <mergeCell ref="BL160:BR161"/>
    <mergeCell ref="BL162:BR163"/>
    <mergeCell ref="BL164:BR165"/>
    <mergeCell ref="BL166:BR167"/>
    <mergeCell ref="BL168:BR169"/>
    <mergeCell ref="BS166:BY167"/>
    <mergeCell ref="BS168:BY169"/>
    <mergeCell ref="BZ160:CF161"/>
    <mergeCell ref="BZ162:CF163"/>
    <mergeCell ref="BZ164:CF165"/>
    <mergeCell ref="BZ166:CF167"/>
    <mergeCell ref="BZ168:CF169"/>
    <mergeCell ref="CU160:DA161"/>
    <mergeCell ref="CU162:DA163"/>
    <mergeCell ref="CU164:DA165"/>
    <mergeCell ref="DB162:DH163"/>
    <mergeCell ref="DB164:DH165"/>
    <mergeCell ref="BS162:BY163"/>
    <mergeCell ref="BS164:BY165"/>
    <mergeCell ref="CG162:CM163"/>
    <mergeCell ref="CG164:CM165"/>
    <mergeCell ref="CG166:CM167"/>
    <mergeCell ref="CG168:CM169"/>
    <mergeCell ref="CN166:CT167"/>
    <mergeCell ref="CN168:CT169"/>
    <mergeCell ref="CN162:CT163"/>
    <mergeCell ref="CN164:CT165"/>
    <mergeCell ref="DI162:DT163"/>
    <mergeCell ref="DI164:DT165"/>
    <mergeCell ref="DI166:DT167"/>
    <mergeCell ref="DI168:DT169"/>
    <mergeCell ref="BU96:CA96"/>
    <mergeCell ref="BG93:BM93"/>
    <mergeCell ref="BN93:BT93"/>
    <mergeCell ref="CU166:DA167"/>
    <mergeCell ref="CU168:DA169"/>
    <mergeCell ref="DB160:DH161"/>
    <mergeCell ref="G89:M95"/>
    <mergeCell ref="CB88:CH88"/>
    <mergeCell ref="BG89:BM89"/>
    <mergeCell ref="BN89:BT89"/>
    <mergeCell ref="G88:AD88"/>
    <mergeCell ref="AE88:AK88"/>
    <mergeCell ref="AL88:AR88"/>
    <mergeCell ref="AS88:AY88"/>
    <mergeCell ref="AZ88:BF88"/>
    <mergeCell ref="BG88:BM88"/>
    <mergeCell ref="A87:F87"/>
    <mergeCell ref="G87:DT87"/>
    <mergeCell ref="DK83:DT83"/>
    <mergeCell ref="BU83:CA83"/>
    <mergeCell ref="CB83:CH83"/>
    <mergeCell ref="CI83:CO83"/>
    <mergeCell ref="CP83:CV83"/>
    <mergeCell ref="BN83:BT83"/>
    <mergeCell ref="DD83:DJ83"/>
    <mergeCell ref="AZ83:BF83"/>
    <mergeCell ref="DK82:DT82"/>
    <mergeCell ref="DD82:DJ82"/>
    <mergeCell ref="CW82:DC82"/>
    <mergeCell ref="CI82:CO82"/>
    <mergeCell ref="CP82:CV82"/>
    <mergeCell ref="CW83:DC83"/>
    <mergeCell ref="BU81:CA81"/>
    <mergeCell ref="CB81:CH81"/>
    <mergeCell ref="CB82:CH82"/>
    <mergeCell ref="AE83:AK83"/>
    <mergeCell ref="AL83:AR83"/>
    <mergeCell ref="AS83:AY83"/>
    <mergeCell ref="BG82:BM82"/>
    <mergeCell ref="BN82:BT82"/>
    <mergeCell ref="BU82:CA82"/>
    <mergeCell ref="BG83:BM83"/>
    <mergeCell ref="DK81:DT81"/>
    <mergeCell ref="N82:AD82"/>
    <mergeCell ref="AE82:AK82"/>
    <mergeCell ref="AL82:AR82"/>
    <mergeCell ref="AS82:AY82"/>
    <mergeCell ref="AZ82:BF82"/>
    <mergeCell ref="CW81:DC81"/>
    <mergeCell ref="DD81:DJ81"/>
    <mergeCell ref="CI81:CO81"/>
    <mergeCell ref="CP81:CV81"/>
    <mergeCell ref="DK80:DT80"/>
    <mergeCell ref="N81:AD81"/>
    <mergeCell ref="AE81:AK81"/>
    <mergeCell ref="AL81:AR81"/>
    <mergeCell ref="AS81:AY81"/>
    <mergeCell ref="AZ81:BF81"/>
    <mergeCell ref="BG81:BM81"/>
    <mergeCell ref="BN81:BT81"/>
    <mergeCell ref="CW80:DC80"/>
    <mergeCell ref="DD80:DJ80"/>
    <mergeCell ref="DK79:DT79"/>
    <mergeCell ref="N80:AD80"/>
    <mergeCell ref="AE80:AK80"/>
    <mergeCell ref="AL80:AR80"/>
    <mergeCell ref="AS80:AY80"/>
    <mergeCell ref="AZ80:BF80"/>
    <mergeCell ref="BG80:BM80"/>
    <mergeCell ref="BN80:BT80"/>
    <mergeCell ref="BU80:CA80"/>
    <mergeCell ref="CB80:CH80"/>
    <mergeCell ref="BG79:BM79"/>
    <mergeCell ref="BN79:BT79"/>
    <mergeCell ref="CI78:CO78"/>
    <mergeCell ref="BU79:CA79"/>
    <mergeCell ref="CB79:CH79"/>
    <mergeCell ref="BG78:BM78"/>
    <mergeCell ref="BU78:CA78"/>
    <mergeCell ref="CB78:CH78"/>
    <mergeCell ref="CI79:CO79"/>
    <mergeCell ref="BN78:BT78"/>
    <mergeCell ref="CB76:CH76"/>
    <mergeCell ref="AZ76:BF76"/>
    <mergeCell ref="N79:AD79"/>
    <mergeCell ref="AE79:AK79"/>
    <mergeCell ref="AL79:AR79"/>
    <mergeCell ref="AS79:AY79"/>
    <mergeCell ref="AZ79:BF79"/>
    <mergeCell ref="AZ78:BF78"/>
    <mergeCell ref="AE78:AK78"/>
    <mergeCell ref="AZ77:BF77"/>
    <mergeCell ref="BN77:BT77"/>
    <mergeCell ref="BU77:CA77"/>
    <mergeCell ref="BG77:BM77"/>
    <mergeCell ref="AL76:AR76"/>
    <mergeCell ref="BU76:CA76"/>
    <mergeCell ref="AL77:AR77"/>
    <mergeCell ref="AS77:AY77"/>
    <mergeCell ref="AS76:AY76"/>
    <mergeCell ref="BG76:BM76"/>
    <mergeCell ref="BN76:BT76"/>
    <mergeCell ref="CI74:CO74"/>
    <mergeCell ref="CP74:CV74"/>
    <mergeCell ref="BG75:BM75"/>
    <mergeCell ref="BN75:BT75"/>
    <mergeCell ref="BU75:CA75"/>
    <mergeCell ref="CB75:CH75"/>
    <mergeCell ref="BG74:BM74"/>
    <mergeCell ref="BN74:BT74"/>
    <mergeCell ref="BU74:CA74"/>
    <mergeCell ref="CB74:CH74"/>
    <mergeCell ref="AZ74:BF74"/>
    <mergeCell ref="AE75:AK75"/>
    <mergeCell ref="AL75:AR75"/>
    <mergeCell ref="AS75:AY75"/>
    <mergeCell ref="AZ75:BF75"/>
    <mergeCell ref="N83:AD83"/>
    <mergeCell ref="AE74:AK74"/>
    <mergeCell ref="AL74:AR74"/>
    <mergeCell ref="AS74:AY74"/>
    <mergeCell ref="AL78:AR78"/>
    <mergeCell ref="AE77:AK77"/>
    <mergeCell ref="AE76:AK76"/>
    <mergeCell ref="N73:AD73"/>
    <mergeCell ref="N74:AD74"/>
    <mergeCell ref="N78:AD78"/>
    <mergeCell ref="N75:AD75"/>
    <mergeCell ref="N76:AD76"/>
    <mergeCell ref="N77:AD77"/>
    <mergeCell ref="AE73:AK73"/>
    <mergeCell ref="A62:F62"/>
    <mergeCell ref="G62:DT62"/>
    <mergeCell ref="K57:AD57"/>
    <mergeCell ref="AE57:AK57"/>
    <mergeCell ref="AL57:AR57"/>
    <mergeCell ref="AS57:AY57"/>
    <mergeCell ref="G49:J60"/>
    <mergeCell ref="CI51:CO51"/>
    <mergeCell ref="CP51:CV51"/>
    <mergeCell ref="CW51:DC51"/>
    <mergeCell ref="K55:AD55"/>
    <mergeCell ref="AE55:AK55"/>
    <mergeCell ref="BG50:BM50"/>
    <mergeCell ref="A46:F46"/>
    <mergeCell ref="G46:DT46"/>
    <mergeCell ref="G5:AD5"/>
    <mergeCell ref="G6:J17"/>
    <mergeCell ref="CB15:CH15"/>
    <mergeCell ref="CI17:CO17"/>
    <mergeCell ref="AE17:AK17"/>
    <mergeCell ref="AL17:AR17"/>
    <mergeCell ref="AS17:AY17"/>
    <mergeCell ref="BN17:BT17"/>
    <mergeCell ref="AS8:AY8"/>
    <mergeCell ref="AZ6:BF6"/>
    <mergeCell ref="BN4:BT4"/>
    <mergeCell ref="BN8:BT8"/>
    <mergeCell ref="AZ8:BF8"/>
    <mergeCell ref="BG8:BM8"/>
    <mergeCell ref="AZ5:BF5"/>
    <mergeCell ref="BN5:BT5"/>
    <mergeCell ref="BG6:BM6"/>
    <mergeCell ref="AZ4:BF4"/>
    <mergeCell ref="BG17:BM17"/>
    <mergeCell ref="AZ11:BF11"/>
    <mergeCell ref="BG11:BM11"/>
    <mergeCell ref="AZ10:BF10"/>
    <mergeCell ref="BG16:BM16"/>
    <mergeCell ref="BG13:BM13"/>
    <mergeCell ref="BG4:BM4"/>
    <mergeCell ref="A19:F19"/>
    <mergeCell ref="BU15:CA15"/>
    <mergeCell ref="BU14:CA14"/>
    <mergeCell ref="BN15:BT15"/>
    <mergeCell ref="AE15:AK15"/>
    <mergeCell ref="AZ14:BF14"/>
    <mergeCell ref="BG14:BM14"/>
    <mergeCell ref="K14:AD14"/>
    <mergeCell ref="AE14:AK14"/>
    <mergeCell ref="AZ17:BF17"/>
    <mergeCell ref="AL14:AR14"/>
    <mergeCell ref="AS4:AY4"/>
    <mergeCell ref="G4:AD4"/>
    <mergeCell ref="AL8:AR8"/>
    <mergeCell ref="AS73:AY73"/>
    <mergeCell ref="G3:DT3"/>
    <mergeCell ref="DD4:DJ4"/>
    <mergeCell ref="DK4:DT4"/>
    <mergeCell ref="CP4:CV4"/>
    <mergeCell ref="AE4:AK4"/>
    <mergeCell ref="CW4:DC4"/>
    <mergeCell ref="AL4:AR4"/>
    <mergeCell ref="AE72:AK72"/>
    <mergeCell ref="AL72:AR72"/>
    <mergeCell ref="AL73:AR73"/>
    <mergeCell ref="G71:AD71"/>
    <mergeCell ref="G72:M83"/>
    <mergeCell ref="N72:AD72"/>
    <mergeCell ref="AE67:AK67"/>
    <mergeCell ref="BN73:BT73"/>
    <mergeCell ref="AE71:AK71"/>
    <mergeCell ref="F183:X184"/>
    <mergeCell ref="Y183:AR184"/>
    <mergeCell ref="BM175:CF176"/>
    <mergeCell ref="Y177:AR178"/>
    <mergeCell ref="AS177:BL178"/>
    <mergeCell ref="BM177:CF178"/>
    <mergeCell ref="Y181:AR182"/>
    <mergeCell ref="F179:X180"/>
    <mergeCell ref="AS78:AY78"/>
    <mergeCell ref="F181:X182"/>
    <mergeCell ref="Y173:AR174"/>
    <mergeCell ref="F177:X178"/>
    <mergeCell ref="DA173:DT173"/>
    <mergeCell ref="AS173:BL174"/>
    <mergeCell ref="BM173:CF174"/>
    <mergeCell ref="CG175:CZ175"/>
    <mergeCell ref="DA179:DT180"/>
    <mergeCell ref="CG180:CZ180"/>
    <mergeCell ref="DA175:DT176"/>
    <mergeCell ref="DD76:DJ76"/>
    <mergeCell ref="CP76:CV76"/>
    <mergeCell ref="CI75:CO75"/>
    <mergeCell ref="CP75:CV75"/>
    <mergeCell ref="CI80:CO80"/>
    <mergeCell ref="CP80:CV80"/>
    <mergeCell ref="CI77:CO77"/>
    <mergeCell ref="CW77:DC77"/>
    <mergeCell ref="CB77:CH77"/>
    <mergeCell ref="CI76:CO76"/>
    <mergeCell ref="DD77:DJ77"/>
    <mergeCell ref="DK74:DT74"/>
    <mergeCell ref="DK75:DT75"/>
    <mergeCell ref="DK76:DT76"/>
    <mergeCell ref="CW74:DC74"/>
    <mergeCell ref="CW75:DC75"/>
    <mergeCell ref="CW76:DC76"/>
    <mergeCell ref="DK77:DT77"/>
    <mergeCell ref="DD74:DJ74"/>
    <mergeCell ref="DD75:DJ75"/>
    <mergeCell ref="DD78:DJ78"/>
    <mergeCell ref="DD79:DJ79"/>
    <mergeCell ref="CP79:CV79"/>
    <mergeCell ref="DK78:DT78"/>
    <mergeCell ref="CP78:CV78"/>
    <mergeCell ref="CW79:DC79"/>
    <mergeCell ref="CW78:DC78"/>
    <mergeCell ref="CP77:CV77"/>
    <mergeCell ref="CI73:CO73"/>
    <mergeCell ref="BU73:CA73"/>
    <mergeCell ref="CB73:CH73"/>
    <mergeCell ref="CP72:CV72"/>
    <mergeCell ref="DD73:DJ73"/>
    <mergeCell ref="CP73:CV73"/>
    <mergeCell ref="CW73:DC73"/>
    <mergeCell ref="CW72:DC72"/>
    <mergeCell ref="DD72:DJ72"/>
    <mergeCell ref="CB71:CH71"/>
    <mergeCell ref="CI71:CO71"/>
    <mergeCell ref="BN71:BT71"/>
    <mergeCell ref="AZ73:BF73"/>
    <mergeCell ref="BG73:BM73"/>
    <mergeCell ref="DK73:DT73"/>
    <mergeCell ref="BU72:CA72"/>
    <mergeCell ref="CB72:CH72"/>
    <mergeCell ref="CI72:CO72"/>
    <mergeCell ref="DK72:DT72"/>
    <mergeCell ref="AL71:AR71"/>
    <mergeCell ref="AS71:AY71"/>
    <mergeCell ref="BG71:BM71"/>
    <mergeCell ref="AZ72:BF72"/>
    <mergeCell ref="BG72:BM72"/>
    <mergeCell ref="BN72:BT72"/>
    <mergeCell ref="AS72:AY72"/>
    <mergeCell ref="AZ71:BF71"/>
    <mergeCell ref="CP71:CV71"/>
    <mergeCell ref="BU71:CA71"/>
    <mergeCell ref="DK70:DT70"/>
    <mergeCell ref="BN70:BT70"/>
    <mergeCell ref="BU70:CA70"/>
    <mergeCell ref="CB70:CH70"/>
    <mergeCell ref="CW70:DC70"/>
    <mergeCell ref="DD70:DJ70"/>
    <mergeCell ref="DD71:DJ71"/>
    <mergeCell ref="DK71:DT71"/>
    <mergeCell ref="CW71:DC71"/>
    <mergeCell ref="CW68:DC68"/>
    <mergeCell ref="DK69:DT69"/>
    <mergeCell ref="CP68:CV68"/>
    <mergeCell ref="CW69:DC69"/>
    <mergeCell ref="AE70:AK70"/>
    <mergeCell ref="AL70:AR70"/>
    <mergeCell ref="AS70:AY70"/>
    <mergeCell ref="AZ70:BF70"/>
    <mergeCell ref="BG70:BM70"/>
    <mergeCell ref="BU69:CA69"/>
    <mergeCell ref="CP70:CV70"/>
    <mergeCell ref="CB68:CH68"/>
    <mergeCell ref="CI68:CO68"/>
    <mergeCell ref="CI69:CO69"/>
    <mergeCell ref="CP69:CV69"/>
    <mergeCell ref="CI70:CO70"/>
    <mergeCell ref="DD69:DJ69"/>
    <mergeCell ref="DK68:DT68"/>
    <mergeCell ref="AE69:AK69"/>
    <mergeCell ref="AL69:AR69"/>
    <mergeCell ref="AS69:AY69"/>
    <mergeCell ref="AZ69:BF69"/>
    <mergeCell ref="BG69:BM69"/>
    <mergeCell ref="BN69:BT69"/>
    <mergeCell ref="BU68:CA68"/>
    <mergeCell ref="CB69:CH69"/>
    <mergeCell ref="DD68:DJ68"/>
    <mergeCell ref="DD67:DJ67"/>
    <mergeCell ref="CW67:DC67"/>
    <mergeCell ref="AZ67:BF67"/>
    <mergeCell ref="BG67:BM67"/>
    <mergeCell ref="BN67:BT67"/>
    <mergeCell ref="BU67:CA67"/>
    <mergeCell ref="CI67:CO67"/>
    <mergeCell ref="CB67:CH67"/>
    <mergeCell ref="DK67:DT67"/>
    <mergeCell ref="AE68:AK68"/>
    <mergeCell ref="AL68:AR68"/>
    <mergeCell ref="AS68:AY68"/>
    <mergeCell ref="AZ68:BF68"/>
    <mergeCell ref="BG68:BM68"/>
    <mergeCell ref="BN68:BT68"/>
    <mergeCell ref="AL67:AR67"/>
    <mergeCell ref="AS67:AY67"/>
    <mergeCell ref="CP67:CV67"/>
    <mergeCell ref="G64:M70"/>
    <mergeCell ref="N64:AD64"/>
    <mergeCell ref="N65:AD65"/>
    <mergeCell ref="N66:AD66"/>
    <mergeCell ref="N67:AD67"/>
    <mergeCell ref="N68:AD68"/>
    <mergeCell ref="N69:AD69"/>
    <mergeCell ref="N70:AD70"/>
    <mergeCell ref="AE66:AK66"/>
    <mergeCell ref="AL66:AR66"/>
    <mergeCell ref="AS66:AY66"/>
    <mergeCell ref="AZ66:BF66"/>
    <mergeCell ref="BG66:BM66"/>
    <mergeCell ref="BN66:BT66"/>
    <mergeCell ref="BU66:CA66"/>
    <mergeCell ref="CI65:CO65"/>
    <mergeCell ref="CP65:CV65"/>
    <mergeCell ref="CB66:CH66"/>
    <mergeCell ref="CI66:CO66"/>
    <mergeCell ref="CP66:CV66"/>
    <mergeCell ref="BU65:CA65"/>
    <mergeCell ref="CB65:CH65"/>
    <mergeCell ref="DK64:DT64"/>
    <mergeCell ref="CB64:CH64"/>
    <mergeCell ref="DD64:DJ64"/>
    <mergeCell ref="CP64:CV64"/>
    <mergeCell ref="DD66:DJ66"/>
    <mergeCell ref="DK66:DT66"/>
    <mergeCell ref="CW66:DC66"/>
    <mergeCell ref="DK65:DT65"/>
    <mergeCell ref="CW65:DC65"/>
    <mergeCell ref="DD65:DJ65"/>
    <mergeCell ref="AE64:AK64"/>
    <mergeCell ref="AL64:AR64"/>
    <mergeCell ref="DD63:DJ63"/>
    <mergeCell ref="DK63:DT63"/>
    <mergeCell ref="BG64:BM64"/>
    <mergeCell ref="CW64:DC64"/>
    <mergeCell ref="BN64:BT64"/>
    <mergeCell ref="CB63:CH63"/>
    <mergeCell ref="CI63:CO63"/>
    <mergeCell ref="CP63:CV63"/>
    <mergeCell ref="BG65:BM65"/>
    <mergeCell ref="BN65:BT65"/>
    <mergeCell ref="AE65:AK65"/>
    <mergeCell ref="AL65:AR65"/>
    <mergeCell ref="AS65:AY65"/>
    <mergeCell ref="AZ65:BF65"/>
    <mergeCell ref="AS64:AY64"/>
    <mergeCell ref="AZ64:BF64"/>
    <mergeCell ref="CW63:DC63"/>
    <mergeCell ref="AZ63:BF63"/>
    <mergeCell ref="BG63:BM63"/>
    <mergeCell ref="BN63:BT63"/>
    <mergeCell ref="BU63:CA63"/>
    <mergeCell ref="CI64:CO64"/>
    <mergeCell ref="BU64:CA64"/>
    <mergeCell ref="AE63:AK63"/>
    <mergeCell ref="AL63:AR63"/>
    <mergeCell ref="AS63:AY63"/>
    <mergeCell ref="G63:AD63"/>
    <mergeCell ref="BN56:BT56"/>
    <mergeCell ref="BU56:CA56"/>
    <mergeCell ref="K56:AD56"/>
    <mergeCell ref="AE56:AK56"/>
    <mergeCell ref="AL56:AR56"/>
    <mergeCell ref="AS56:AY56"/>
    <mergeCell ref="DD50:DJ50"/>
    <mergeCell ref="K17:AD17"/>
    <mergeCell ref="BU16:CA16"/>
    <mergeCell ref="G19:DT19"/>
    <mergeCell ref="CP17:CV17"/>
    <mergeCell ref="DD16:DJ16"/>
    <mergeCell ref="DK16:DT16"/>
    <mergeCell ref="CW17:DC17"/>
    <mergeCell ref="DD17:DJ17"/>
    <mergeCell ref="DK17:DT17"/>
    <mergeCell ref="CP16:CV16"/>
    <mergeCell ref="BU17:CA17"/>
    <mergeCell ref="CB17:CH17"/>
    <mergeCell ref="BN16:BT16"/>
    <mergeCell ref="CI15:CO15"/>
    <mergeCell ref="CP15:CV15"/>
    <mergeCell ref="CI16:CO16"/>
    <mergeCell ref="K16:AD16"/>
    <mergeCell ref="AE16:AK16"/>
    <mergeCell ref="AL16:AR16"/>
    <mergeCell ref="AS16:AY16"/>
    <mergeCell ref="AZ16:BF16"/>
    <mergeCell ref="CB16:CH16"/>
    <mergeCell ref="K15:AD15"/>
    <mergeCell ref="CW15:DC15"/>
    <mergeCell ref="CW16:DC16"/>
    <mergeCell ref="DD15:DJ15"/>
    <mergeCell ref="DK12:DT12"/>
    <mergeCell ref="CW12:DC12"/>
    <mergeCell ref="DK13:DT13"/>
    <mergeCell ref="DD13:DJ13"/>
    <mergeCell ref="AL15:AR15"/>
    <mergeCell ref="AS15:AY15"/>
    <mergeCell ref="AZ15:BF15"/>
    <mergeCell ref="BG15:BM15"/>
    <mergeCell ref="CW13:DC13"/>
    <mergeCell ref="CB13:CH13"/>
    <mergeCell ref="CI14:CO14"/>
    <mergeCell ref="CP14:CV14"/>
    <mergeCell ref="CW14:DC14"/>
    <mergeCell ref="DD14:DJ14"/>
    <mergeCell ref="DK15:DT15"/>
    <mergeCell ref="CI13:CO13"/>
    <mergeCell ref="DK14:DT14"/>
    <mergeCell ref="CW11:DC11"/>
    <mergeCell ref="DD11:DJ11"/>
    <mergeCell ref="CI11:CO11"/>
    <mergeCell ref="CP11:CV11"/>
    <mergeCell ref="CI12:CO12"/>
    <mergeCell ref="CP12:CV12"/>
    <mergeCell ref="BU12:CA12"/>
    <mergeCell ref="K13:AD13"/>
    <mergeCell ref="AE13:AK13"/>
    <mergeCell ref="AL13:AR13"/>
    <mergeCell ref="AS13:AY13"/>
    <mergeCell ref="AZ13:BF13"/>
    <mergeCell ref="K12:AD12"/>
    <mergeCell ref="AE12:AK12"/>
    <mergeCell ref="AL12:AR12"/>
    <mergeCell ref="AS12:AY12"/>
    <mergeCell ref="AS14:AY14"/>
    <mergeCell ref="CB14:CH14"/>
    <mergeCell ref="BN14:BT14"/>
    <mergeCell ref="CP13:CV13"/>
    <mergeCell ref="DK11:DT11"/>
    <mergeCell ref="BN13:BT13"/>
    <mergeCell ref="DD12:DJ12"/>
    <mergeCell ref="BU13:CA13"/>
    <mergeCell ref="BU11:CA11"/>
    <mergeCell ref="CB11:CH11"/>
    <mergeCell ref="AZ12:BF12"/>
    <mergeCell ref="BG12:BM12"/>
    <mergeCell ref="BN12:BT12"/>
    <mergeCell ref="CB12:CH12"/>
    <mergeCell ref="K10:AD10"/>
    <mergeCell ref="AE10:AK10"/>
    <mergeCell ref="AL10:AR10"/>
    <mergeCell ref="AS10:AY10"/>
    <mergeCell ref="BN11:BT11"/>
    <mergeCell ref="K11:AD11"/>
    <mergeCell ref="AE11:AK11"/>
    <mergeCell ref="AL11:AR11"/>
    <mergeCell ref="AS11:AY11"/>
    <mergeCell ref="CW10:DC10"/>
    <mergeCell ref="DD10:DJ10"/>
    <mergeCell ref="DK10:DT10"/>
    <mergeCell ref="BG10:BM10"/>
    <mergeCell ref="DK9:DT9"/>
    <mergeCell ref="CW9:DC9"/>
    <mergeCell ref="CI10:CO10"/>
    <mergeCell ref="CP10:CV10"/>
    <mergeCell ref="CP9:CV9"/>
    <mergeCell ref="BN9:BT9"/>
    <mergeCell ref="BU10:CA10"/>
    <mergeCell ref="CB9:CH9"/>
    <mergeCell ref="CI9:CO9"/>
    <mergeCell ref="BN10:BT10"/>
    <mergeCell ref="BU9:CA9"/>
    <mergeCell ref="CB10:CH10"/>
    <mergeCell ref="BG9:BM9"/>
    <mergeCell ref="DK8:DT8"/>
    <mergeCell ref="K9:AD9"/>
    <mergeCell ref="AE9:AK9"/>
    <mergeCell ref="AL9:AR9"/>
    <mergeCell ref="AS9:AY9"/>
    <mergeCell ref="AZ9:BF9"/>
    <mergeCell ref="K8:AD8"/>
    <mergeCell ref="AE8:AK8"/>
    <mergeCell ref="CB8:CH8"/>
    <mergeCell ref="DD9:DJ9"/>
    <mergeCell ref="BU8:CA8"/>
    <mergeCell ref="DD7:DJ7"/>
    <mergeCell ref="CI7:CO7"/>
    <mergeCell ref="CP7:CV7"/>
    <mergeCell ref="CW7:DC7"/>
    <mergeCell ref="CB7:CH7"/>
    <mergeCell ref="CW8:DC8"/>
    <mergeCell ref="DD8:DJ8"/>
    <mergeCell ref="CI8:CO8"/>
    <mergeCell ref="CP8:CV8"/>
    <mergeCell ref="DK6:DT6"/>
    <mergeCell ref="K7:AD7"/>
    <mergeCell ref="AE7:AK7"/>
    <mergeCell ref="AL7:AR7"/>
    <mergeCell ref="AS7:AY7"/>
    <mergeCell ref="AZ7:BF7"/>
    <mergeCell ref="BG7:BM7"/>
    <mergeCell ref="BN7:BT7"/>
    <mergeCell ref="BU7:CA7"/>
    <mergeCell ref="DK7:DT7"/>
    <mergeCell ref="CW6:DC6"/>
    <mergeCell ref="DD6:DJ6"/>
    <mergeCell ref="CW5:DC5"/>
    <mergeCell ref="DD5:DJ5"/>
    <mergeCell ref="CB6:CH6"/>
    <mergeCell ref="CI6:CO6"/>
    <mergeCell ref="CP6:CV6"/>
    <mergeCell ref="DK5:DT5"/>
    <mergeCell ref="K6:AD6"/>
    <mergeCell ref="AE6:AK6"/>
    <mergeCell ref="AL6:AR6"/>
    <mergeCell ref="AS6:AY6"/>
    <mergeCell ref="CI5:CO5"/>
    <mergeCell ref="CP5:CV5"/>
    <mergeCell ref="BU5:CA5"/>
    <mergeCell ref="BU6:CA6"/>
    <mergeCell ref="CB5:CH5"/>
    <mergeCell ref="A3:F3"/>
    <mergeCell ref="BN6:BT6"/>
    <mergeCell ref="A1:DT2"/>
    <mergeCell ref="BG5:BM5"/>
    <mergeCell ref="BU4:CA4"/>
    <mergeCell ref="CB4:CH4"/>
    <mergeCell ref="CI4:CO4"/>
    <mergeCell ref="AE5:AK5"/>
    <mergeCell ref="AL5:AR5"/>
    <mergeCell ref="AS5:AY5"/>
  </mergeCells>
  <printOptions/>
  <pageMargins left="0.4724409448818898" right="0.4724409448818898" top="0.4724409448818898" bottom="0.3937007874015748" header="0.3937007874015748" footer="0.5118110236220472"/>
  <pageSetup firstPageNumber="38" useFirstPageNumber="1" horizontalDpi="300" verticalDpi="300" orientation="portrait" paperSize="9" scale="98" r:id="rId2"/>
  <headerFooter alignWithMargins="0">
    <oddFooter>&amp;C－&amp;P －</oddFooter>
  </headerFooter>
  <rowBreaks count="4" manualBreakCount="4">
    <brk id="45" max="255" man="1"/>
    <brk id="86" max="255" man="1"/>
    <brk id="132" max="255" man="1"/>
    <brk id="171" max="255" man="1"/>
  </rowBreaks>
  <ignoredErrors>
    <ignoredError sqref="DK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34">
      <selection activeCell="B35" sqref="B35"/>
    </sheetView>
  </sheetViews>
  <sheetFormatPr defaultColWidth="9.00390625" defaultRowHeight="13.5"/>
  <cols>
    <col min="8" max="8" width="9.875" style="0" customWidth="1"/>
    <col min="15" max="15" width="8.625" style="0" customWidth="1"/>
  </cols>
  <sheetData>
    <row r="1" ht="14.25" thickBot="1">
      <c r="C1" t="s">
        <v>99</v>
      </c>
    </row>
    <row r="2" spans="1:15" s="27" customFormat="1" ht="13.5">
      <c r="A2" s="26" t="s">
        <v>86</v>
      </c>
      <c r="B2" s="26" t="s">
        <v>87</v>
      </c>
      <c r="C2" s="26" t="s">
        <v>88</v>
      </c>
      <c r="D2" s="26" t="s">
        <v>89</v>
      </c>
      <c r="E2" s="26" t="s">
        <v>90</v>
      </c>
      <c r="F2" s="26" t="s">
        <v>91</v>
      </c>
      <c r="G2" s="26" t="s">
        <v>92</v>
      </c>
      <c r="H2" s="26" t="s">
        <v>93</v>
      </c>
      <c r="I2" s="26" t="s">
        <v>94</v>
      </c>
      <c r="J2" s="26" t="s">
        <v>95</v>
      </c>
      <c r="K2" s="26" t="s">
        <v>96</v>
      </c>
      <c r="L2" s="26" t="s">
        <v>98</v>
      </c>
      <c r="M2" s="26" t="s">
        <v>97</v>
      </c>
      <c r="N2" s="26" t="s">
        <v>111</v>
      </c>
      <c r="O2" s="24" t="s">
        <v>77</v>
      </c>
    </row>
    <row r="3" spans="1:15" s="27" customFormat="1" ht="13.5">
      <c r="A3" s="28">
        <f>2236/3932</f>
        <v>0.5686673448626653</v>
      </c>
      <c r="B3" s="28">
        <f>565/3932</f>
        <v>0.14369277721261445</v>
      </c>
      <c r="C3" s="28">
        <f>527/3932</f>
        <v>0.13402848423194302</v>
      </c>
      <c r="D3" s="28">
        <f>432/3932</f>
        <v>0.10986775178026449</v>
      </c>
      <c r="E3" s="28">
        <f>48/3932</f>
        <v>0.012207527975584944</v>
      </c>
      <c r="F3" s="28">
        <f>34/3932</f>
        <v>0.008646998982706003</v>
      </c>
      <c r="G3" s="28">
        <f>30/3932</f>
        <v>0.0076297049847405905</v>
      </c>
      <c r="H3" s="28">
        <f>39/3932</f>
        <v>0.009918616480162767</v>
      </c>
      <c r="I3" s="28">
        <f>15/3932</f>
        <v>0.0038148524923702952</v>
      </c>
      <c r="J3" s="28">
        <f>2/3932</f>
        <v>0.000508646998982706</v>
      </c>
      <c r="K3" s="28">
        <f>0/3932</f>
        <v>0</v>
      </c>
      <c r="L3" s="28">
        <f>4/3932</f>
        <v>0.001017293997965412</v>
      </c>
      <c r="M3" s="28">
        <f>0/3932</f>
        <v>0</v>
      </c>
      <c r="N3" s="28">
        <f>0/3932</f>
        <v>0</v>
      </c>
      <c r="O3" s="29">
        <f>SUM(A3:N3)</f>
        <v>1.0000000000000002</v>
      </c>
    </row>
    <row r="4" spans="1:15" ht="13.5">
      <c r="A4" s="23">
        <v>2236</v>
      </c>
      <c r="B4" s="23">
        <v>565</v>
      </c>
      <c r="C4" s="23">
        <v>527</v>
      </c>
      <c r="D4" s="23">
        <v>432</v>
      </c>
      <c r="E4" s="23">
        <v>48</v>
      </c>
      <c r="F4" s="23">
        <v>34</v>
      </c>
      <c r="G4" s="23">
        <v>30</v>
      </c>
      <c r="H4" s="23">
        <v>39</v>
      </c>
      <c r="I4" s="23">
        <v>15</v>
      </c>
      <c r="J4" s="23">
        <v>2</v>
      </c>
      <c r="K4" s="23">
        <v>0</v>
      </c>
      <c r="L4" s="23">
        <v>4</v>
      </c>
      <c r="M4" s="23">
        <v>0</v>
      </c>
      <c r="N4" s="23">
        <v>0</v>
      </c>
      <c r="O4" s="25">
        <f>SUM(A4:N4)</f>
        <v>3932</v>
      </c>
    </row>
    <row r="32" spans="1:5" ht="13.5">
      <c r="A32" t="s">
        <v>100</v>
      </c>
      <c r="D32" t="s">
        <v>43</v>
      </c>
      <c r="E32">
        <v>3807</v>
      </c>
    </row>
    <row r="34" spans="1:3" s="27" customFormat="1" ht="13.5">
      <c r="A34" s="31"/>
      <c r="B34" s="31" t="s">
        <v>101</v>
      </c>
      <c r="C34" s="31" t="s">
        <v>102</v>
      </c>
    </row>
    <row r="35" spans="1:3" s="27" customFormat="1" ht="13.5">
      <c r="A35" s="31" t="s">
        <v>82</v>
      </c>
      <c r="B35" s="31">
        <v>1697</v>
      </c>
      <c r="C35" s="43">
        <f>B35/E32</f>
        <v>0.4457578145521408</v>
      </c>
    </row>
    <row r="36" spans="1:3" s="27" customFormat="1" ht="13.5">
      <c r="A36" s="31" t="s">
        <v>83</v>
      </c>
      <c r="B36" s="31">
        <v>1396</v>
      </c>
      <c r="C36" s="43">
        <f>B36/E32</f>
        <v>0.3666929340688206</v>
      </c>
    </row>
    <row r="37" spans="1:3" s="27" customFormat="1" ht="13.5">
      <c r="A37" s="31" t="s">
        <v>84</v>
      </c>
      <c r="B37" s="31">
        <v>635</v>
      </c>
      <c r="C37" s="43">
        <f>B37/E32</f>
        <v>0.1667980036774363</v>
      </c>
    </row>
    <row r="38" spans="1:3" s="27" customFormat="1" ht="13.5">
      <c r="A38" s="31" t="s">
        <v>85</v>
      </c>
      <c r="B38" s="31">
        <v>79</v>
      </c>
      <c r="C38" s="43">
        <f>B38/E32</f>
        <v>0.02075124770160231</v>
      </c>
    </row>
    <row r="39" spans="1:3" ht="13.5">
      <c r="A39" s="41" t="s">
        <v>0</v>
      </c>
      <c r="B39" s="42">
        <f>SUM(B35:B38)</f>
        <v>3807</v>
      </c>
      <c r="C39" s="30">
        <f>SUM(C35:C38)</f>
        <v>1</v>
      </c>
    </row>
    <row r="61" spans="1:5" ht="13.5">
      <c r="A61" t="s">
        <v>103</v>
      </c>
      <c r="D61" t="s">
        <v>43</v>
      </c>
      <c r="E61">
        <v>3807</v>
      </c>
    </row>
    <row r="63" spans="1:2" s="27" customFormat="1" ht="13.5">
      <c r="A63" s="36"/>
      <c r="B63" s="32"/>
    </row>
    <row r="64" spans="1:7" s="27" customFormat="1" ht="13.5">
      <c r="A64" s="31" t="s">
        <v>104</v>
      </c>
      <c r="B64" s="31" t="s">
        <v>112</v>
      </c>
      <c r="C64" s="31" t="s">
        <v>113</v>
      </c>
      <c r="D64" s="31" t="s">
        <v>115</v>
      </c>
      <c r="E64" s="31" t="s">
        <v>114</v>
      </c>
      <c r="F64" s="31" t="s">
        <v>116</v>
      </c>
      <c r="G64" s="37" t="s">
        <v>0</v>
      </c>
    </row>
    <row r="65" spans="1:7" s="27" customFormat="1" ht="13.5">
      <c r="A65" s="31" t="s">
        <v>105</v>
      </c>
      <c r="B65" s="40">
        <v>2352</v>
      </c>
      <c r="C65" s="40">
        <v>1173</v>
      </c>
      <c r="D65" s="40">
        <v>152</v>
      </c>
      <c r="E65" s="40">
        <v>127</v>
      </c>
      <c r="F65" s="31">
        <v>3</v>
      </c>
      <c r="G65" s="38">
        <f>SUM(B65:F65)</f>
        <v>3807</v>
      </c>
    </row>
    <row r="66" spans="1:7" ht="13.5">
      <c r="A66" s="31" t="s">
        <v>102</v>
      </c>
      <c r="B66" s="35">
        <f>B65/E61</f>
        <v>0.6178092986603625</v>
      </c>
      <c r="C66" s="35">
        <f>C65/E61</f>
        <v>0.30811662726556344</v>
      </c>
      <c r="D66" s="35">
        <f>D65/E61</f>
        <v>0.039926451273969</v>
      </c>
      <c r="E66" s="35">
        <f>E65/E61</f>
        <v>0.03335960073548726</v>
      </c>
      <c r="F66" s="35">
        <f>F65/E61</f>
        <v>0.0007880220646178094</v>
      </c>
      <c r="G66" s="39">
        <f>SUM(B66:F66)</f>
        <v>1</v>
      </c>
    </row>
    <row r="67" spans="1:2" ht="13.5">
      <c r="A67" s="32"/>
      <c r="B67" s="32"/>
    </row>
    <row r="68" ht="13.5">
      <c r="C68" s="33"/>
    </row>
    <row r="69" ht="13.5">
      <c r="C69" s="34"/>
    </row>
    <row r="70" ht="13.5">
      <c r="C70" s="34"/>
    </row>
    <row r="71" ht="13.5">
      <c r="C71" s="34"/>
    </row>
    <row r="72" ht="13.5">
      <c r="C72" s="3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俺</dc:creator>
  <cp:keywords/>
  <dc:description/>
  <cp:lastModifiedBy>大藤 和仁</cp:lastModifiedBy>
  <cp:lastPrinted>2015-08-25T00:03:48Z</cp:lastPrinted>
  <dcterms:created xsi:type="dcterms:W3CDTF">2006-05-26T04:41:25Z</dcterms:created>
  <dcterms:modified xsi:type="dcterms:W3CDTF">2015-09-17T01:02:46Z</dcterms:modified>
  <cp:category/>
  <cp:version/>
  <cp:contentType/>
  <cp:contentStatus/>
</cp:coreProperties>
</file>