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0.統計書\R08\令和８年版 坂出市統計書（作成中）\"/>
    </mc:Choice>
  </mc:AlternateContent>
  <xr:revisionPtr revIDLastSave="0" documentId="13_ncr:1_{E2403B7D-6BA6-4479-A855-99F8FA4B8D42}" xr6:coauthVersionLast="47" xr6:coauthVersionMax="47" xr10:uidLastSave="{00000000-0000-0000-0000-000000000000}"/>
  <bookViews>
    <workbookView xWindow="-108" yWindow="-108" windowWidth="23256" windowHeight="12456" tabRatio="833" xr2:uid="{00000000-000D-0000-FFFF-FFFF00000000}"/>
  </bookViews>
  <sheets>
    <sheet name="153" sheetId="2" r:id="rId1"/>
    <sheet name="154" sheetId="3" r:id="rId2"/>
    <sheet name="155" sheetId="4" r:id="rId3"/>
    <sheet name="156,157" sheetId="5" r:id="rId4"/>
    <sheet name="158,159(1)" sheetId="6" r:id="rId5"/>
    <sheet name="159(2)(3)" sheetId="7" r:id="rId6"/>
  </sheets>
  <definedNames>
    <definedName name="_xlnm.Print_Area" localSheetId="0">'153'!$A$1:$G$47</definedName>
    <definedName name="_xlnm.Print_Area" localSheetId="1">'154'!$A$1:$G$36</definedName>
    <definedName name="_xlnm.Print_Area" localSheetId="2">'155'!$A$1:$F$31</definedName>
    <definedName name="_xlnm.Print_Area" localSheetId="3">'156,157'!$A$1:$G$43</definedName>
    <definedName name="_xlnm.Print_Area" localSheetId="4">'158,159(1)'!$A$1:$I$40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6" l="1"/>
  <c r="E30" i="6"/>
  <c r="D30" i="6"/>
  <c r="G44" i="2"/>
  <c r="E29" i="7"/>
  <c r="D29" i="7"/>
  <c r="E23" i="7"/>
  <c r="D23" i="7"/>
  <c r="C29" i="7"/>
  <c r="C23" i="7"/>
  <c r="B29" i="7"/>
  <c r="B23" i="7"/>
  <c r="D9" i="7"/>
  <c r="C9" i="7"/>
  <c r="B9" i="7"/>
  <c r="C30" i="6"/>
  <c r="I5" i="6"/>
  <c r="H5" i="6"/>
  <c r="G5" i="6"/>
  <c r="G12" i="6"/>
  <c r="I11" i="6"/>
  <c r="I10" i="6"/>
  <c r="I9" i="6"/>
  <c r="I8" i="6"/>
  <c r="I7" i="6"/>
  <c r="I6" i="6"/>
  <c r="H6" i="6"/>
  <c r="G6" i="6"/>
  <c r="H10" i="6"/>
  <c r="G10" i="6"/>
  <c r="E44" i="2" l="1"/>
  <c r="E41" i="2"/>
  <c r="E6" i="2"/>
  <c r="F10" i="6"/>
  <c r="H7" i="6"/>
  <c r="F44" i="2"/>
  <c r="F41" i="2"/>
  <c r="G41" i="2"/>
  <c r="F6" i="2"/>
  <c r="G27" i="5"/>
  <c r="F27" i="5"/>
  <c r="G5" i="5"/>
  <c r="F5" i="5"/>
  <c r="G33" i="3"/>
  <c r="F33" i="3"/>
  <c r="G30" i="3"/>
  <c r="F30" i="3"/>
  <c r="G5" i="3"/>
  <c r="F5" i="3"/>
  <c r="G6" i="2"/>
  <c r="I12" i="6"/>
  <c r="I13" i="6"/>
  <c r="I14" i="6"/>
  <c r="I15" i="6"/>
  <c r="I16" i="6"/>
  <c r="I17" i="6"/>
  <c r="I18" i="6"/>
  <c r="H17" i="6" l="1"/>
  <c r="H13" i="6"/>
  <c r="H15" i="6"/>
  <c r="H14" i="6"/>
  <c r="H9" i="6"/>
  <c r="H11" i="6"/>
  <c r="H8" i="6"/>
  <c r="H16" i="6"/>
  <c r="H18" i="6"/>
  <c r="H12" i="6" l="1"/>
</calcChain>
</file>

<file path=xl/sharedStrings.xml><?xml version="1.0" encoding="utf-8"?>
<sst xmlns="http://schemas.openxmlformats.org/spreadsheetml/2006/main" count="331" uniqueCount="243">
  <si>
    <t>資本的収入</t>
    <phoneticPr fontId="5"/>
  </si>
  <si>
    <t>収益的収入</t>
    <phoneticPr fontId="5"/>
  </si>
  <si>
    <t>下水道事業</t>
    <rPh sb="0" eb="3">
      <t>ゲスイドウ</t>
    </rPh>
    <phoneticPr fontId="5"/>
  </si>
  <si>
    <t>病院事業</t>
    <phoneticPr fontId="5"/>
  </si>
  <si>
    <t>企業会計</t>
    <phoneticPr fontId="5"/>
  </si>
  <si>
    <t>後期高齢者医療</t>
    <rPh sb="0" eb="2">
      <t>コウキ</t>
    </rPh>
    <rPh sb="2" eb="5">
      <t>コウレイシャ</t>
    </rPh>
    <rPh sb="5" eb="7">
      <t>イリョウ</t>
    </rPh>
    <phoneticPr fontId="1"/>
  </si>
  <si>
    <t>介護保険介護予防支援事業</t>
  </si>
  <si>
    <t>介護保険</t>
    <rPh sb="0" eb="2">
      <t>カイゴ</t>
    </rPh>
    <rPh sb="2" eb="4">
      <t>ホケン</t>
    </rPh>
    <phoneticPr fontId="5"/>
  </si>
  <si>
    <t>坂出駅北口地下
駐車場事業</t>
    <rPh sb="8" eb="11">
      <t>チュウシャジョウ</t>
    </rPh>
    <rPh sb="11" eb="13">
      <t>ジギョウ</t>
    </rPh>
    <phoneticPr fontId="5"/>
  </si>
  <si>
    <t>-</t>
  </si>
  <si>
    <t>王越診療所</t>
    <phoneticPr fontId="5"/>
  </si>
  <si>
    <t>坂出港港湾整備事業</t>
    <rPh sb="0" eb="2">
      <t>サカイデ</t>
    </rPh>
    <rPh sb="2" eb="3">
      <t>コウ</t>
    </rPh>
    <phoneticPr fontId="5"/>
  </si>
  <si>
    <t>国民健康保険与島診療所</t>
    <phoneticPr fontId="5"/>
  </si>
  <si>
    <t>国民健康保険</t>
    <phoneticPr fontId="5"/>
  </si>
  <si>
    <t>特別会計</t>
    <phoneticPr fontId="5"/>
  </si>
  <si>
    <t>法人事業税交付金</t>
    <rPh sb="0" eb="2">
      <t>ホウジン</t>
    </rPh>
    <rPh sb="2" eb="5">
      <t>ジギョウゼイ</t>
    </rPh>
    <rPh sb="5" eb="8">
      <t>コウフキン</t>
    </rPh>
    <phoneticPr fontId="1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</si>
  <si>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</si>
  <si>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1"/>
  </si>
  <si>
    <t>配当割交付金</t>
    <rPh sb="0" eb="2">
      <t>ハイトウ</t>
    </rPh>
    <rPh sb="2" eb="3">
      <t>ワリ</t>
    </rPh>
    <rPh sb="3" eb="6">
      <t>コウフキン</t>
    </rPh>
    <phoneticPr fontId="1"/>
  </si>
  <si>
    <t>地方特例交付金</t>
    <phoneticPr fontId="5"/>
  </si>
  <si>
    <t>市債</t>
    <phoneticPr fontId="5"/>
  </si>
  <si>
    <t>諸収入</t>
    <phoneticPr fontId="5"/>
  </si>
  <si>
    <t>繰越金</t>
    <phoneticPr fontId="5"/>
  </si>
  <si>
    <t>繰入金</t>
    <phoneticPr fontId="5"/>
  </si>
  <si>
    <t>寄附金</t>
    <phoneticPr fontId="5"/>
  </si>
  <si>
    <t>財産収入</t>
    <phoneticPr fontId="5"/>
  </si>
  <si>
    <t>県支出金</t>
    <phoneticPr fontId="5"/>
  </si>
  <si>
    <t>国庫支出金</t>
    <phoneticPr fontId="5"/>
  </si>
  <si>
    <t>使用料及び手数料</t>
    <phoneticPr fontId="5"/>
  </si>
  <si>
    <t>分担金及び負担金</t>
    <phoneticPr fontId="5"/>
  </si>
  <si>
    <t>交通安全対策特別交付金</t>
    <phoneticPr fontId="5"/>
  </si>
  <si>
    <t>地方交付税</t>
    <phoneticPr fontId="5"/>
  </si>
  <si>
    <t>国有提供施設等所在
市町村助成交付金</t>
    <phoneticPr fontId="5"/>
  </si>
  <si>
    <t>自動車取得税交付金</t>
    <phoneticPr fontId="5"/>
  </si>
  <si>
    <t>ゴルフ場利用税交付金</t>
    <phoneticPr fontId="5"/>
  </si>
  <si>
    <t>地方消費税交付金</t>
    <phoneticPr fontId="5"/>
  </si>
  <si>
    <t>利子割交付金</t>
    <phoneticPr fontId="5"/>
  </si>
  <si>
    <t>地方譲与税</t>
    <phoneticPr fontId="5"/>
  </si>
  <si>
    <t>市税</t>
    <phoneticPr fontId="5"/>
  </si>
  <si>
    <t>一　般　会　計</t>
    <phoneticPr fontId="5"/>
  </si>
  <si>
    <t>総額</t>
    <phoneticPr fontId="5"/>
  </si>
  <si>
    <t>令和４年度</t>
    <rPh sb="0" eb="2">
      <t>レイワ</t>
    </rPh>
    <rPh sb="3" eb="5">
      <t>ネンド</t>
    </rPh>
    <rPh sb="4" eb="5">
      <t>ド</t>
    </rPh>
    <phoneticPr fontId="1"/>
  </si>
  <si>
    <r>
      <t>令和</t>
    </r>
    <r>
      <rPr>
        <sz val="10"/>
        <rFont val="ＭＳ ゴシック"/>
        <family val="3"/>
        <charset val="128"/>
      </rPr>
      <t>３年度</t>
    </r>
    <rPh sb="0" eb="2">
      <t>レイワ</t>
    </rPh>
    <rPh sb="3" eb="5">
      <t>ネンド</t>
    </rPh>
    <rPh sb="4" eb="5">
      <t>ド</t>
    </rPh>
    <phoneticPr fontId="1"/>
  </si>
  <si>
    <t>令和２年度</t>
  </si>
  <si>
    <t>当初予算額</t>
    <phoneticPr fontId="5"/>
  </si>
  <si>
    <t>決算額</t>
    <rPh sb="0" eb="2">
      <t>ケッサン</t>
    </rPh>
    <rPh sb="2" eb="3">
      <t>ガク</t>
    </rPh>
    <phoneticPr fontId="1"/>
  </si>
  <si>
    <t>科目</t>
    <phoneticPr fontId="5"/>
  </si>
  <si>
    <t>(単位：千円)</t>
    <phoneticPr fontId="5"/>
  </si>
  <si>
    <t>153　会計科目別決算状況（歳入）</t>
    <phoneticPr fontId="1"/>
  </si>
  <si>
    <t>資本的支出</t>
    <phoneticPr fontId="1"/>
  </si>
  <si>
    <t>収益的支出</t>
    <phoneticPr fontId="1"/>
  </si>
  <si>
    <t>下水道事業</t>
    <rPh sb="0" eb="3">
      <t>ゲスイドウ</t>
    </rPh>
    <phoneticPr fontId="1"/>
  </si>
  <si>
    <t>病院事業</t>
    <phoneticPr fontId="1"/>
  </si>
  <si>
    <t>企業会計</t>
    <phoneticPr fontId="1"/>
  </si>
  <si>
    <t>介護保険介護予防支援事業</t>
    <rPh sb="0" eb="2">
      <t>カイゴ</t>
    </rPh>
    <rPh sb="2" eb="4">
      <t>ホケン</t>
    </rPh>
    <phoneticPr fontId="1"/>
  </si>
  <si>
    <t>介護保険</t>
    <rPh sb="0" eb="2">
      <t>カイゴ</t>
    </rPh>
    <rPh sb="2" eb="4">
      <t>ホケン</t>
    </rPh>
    <phoneticPr fontId="1"/>
  </si>
  <si>
    <t>坂出駅北口地下
駐車場事業</t>
    <rPh sb="5" eb="7">
      <t>チカ</t>
    </rPh>
    <rPh sb="8" eb="11">
      <t>チュウシャジョウ</t>
    </rPh>
    <rPh sb="11" eb="13">
      <t>ジギョウ</t>
    </rPh>
    <phoneticPr fontId="1"/>
  </si>
  <si>
    <t>王越診療所</t>
    <phoneticPr fontId="1"/>
  </si>
  <si>
    <t>坂出港港湾整備事業</t>
    <rPh sb="0" eb="2">
      <t>サカイデ</t>
    </rPh>
    <rPh sb="2" eb="3">
      <t>コウ</t>
    </rPh>
    <phoneticPr fontId="1"/>
  </si>
  <si>
    <t>国民健康保険</t>
    <phoneticPr fontId="1"/>
  </si>
  <si>
    <t>特別会計</t>
    <rPh sb="0" eb="2">
      <t>トクベツ</t>
    </rPh>
    <rPh sb="2" eb="4">
      <t>カイケイ</t>
    </rPh>
    <phoneticPr fontId="1"/>
  </si>
  <si>
    <t>予備費</t>
    <rPh sb="0" eb="3">
      <t>ヨビヒ</t>
    </rPh>
    <phoneticPr fontId="1"/>
  </si>
  <si>
    <t>諸支出金</t>
    <rPh sb="0" eb="1">
      <t>ショ</t>
    </rPh>
    <rPh sb="1" eb="4">
      <t>シシュツキン</t>
    </rPh>
    <phoneticPr fontId="1"/>
  </si>
  <si>
    <t>公債費</t>
    <rPh sb="0" eb="3">
      <t>コウサイヒ</t>
    </rPh>
    <phoneticPr fontId="1"/>
  </si>
  <si>
    <t>災害復旧費</t>
    <rPh sb="0" eb="2">
      <t>サイガイ</t>
    </rPh>
    <rPh sb="2" eb="4">
      <t>フッキュウ</t>
    </rPh>
    <rPh sb="4" eb="5">
      <t>ヒ</t>
    </rPh>
    <phoneticPr fontId="1"/>
  </si>
  <si>
    <t>教育費</t>
    <rPh sb="0" eb="3">
      <t>キョウイクヒ</t>
    </rPh>
    <phoneticPr fontId="1"/>
  </si>
  <si>
    <t>消防費</t>
    <rPh sb="0" eb="2">
      <t>ショウボウ</t>
    </rPh>
    <rPh sb="2" eb="3">
      <t>ヒ</t>
    </rPh>
    <phoneticPr fontId="1"/>
  </si>
  <si>
    <t>港湾費</t>
    <rPh sb="0" eb="2">
      <t>コウワン</t>
    </rPh>
    <rPh sb="2" eb="3">
      <t>ヒ</t>
    </rPh>
    <phoneticPr fontId="1"/>
  </si>
  <si>
    <t>土木費</t>
    <phoneticPr fontId="1"/>
  </si>
  <si>
    <t>商工費</t>
    <phoneticPr fontId="1"/>
  </si>
  <si>
    <t>農林水産業費</t>
    <phoneticPr fontId="1"/>
  </si>
  <si>
    <t>衛生費</t>
    <phoneticPr fontId="1"/>
  </si>
  <si>
    <t>民生費</t>
    <phoneticPr fontId="1"/>
  </si>
  <si>
    <t>総務費</t>
    <phoneticPr fontId="1"/>
  </si>
  <si>
    <t>議会費</t>
    <phoneticPr fontId="1"/>
  </si>
  <si>
    <t>一般会計</t>
    <phoneticPr fontId="1"/>
  </si>
  <si>
    <t>令和４年度</t>
    <rPh sb="0" eb="1">
      <t>レイワ</t>
    </rPh>
    <rPh sb="1" eb="2">
      <t>カズ</t>
    </rPh>
    <rPh sb="3" eb="4">
      <t>ド</t>
    </rPh>
    <phoneticPr fontId="1"/>
  </si>
  <si>
    <t>科　　目</t>
    <rPh sb="0" eb="4">
      <t>カモク</t>
    </rPh>
    <phoneticPr fontId="5"/>
  </si>
  <si>
    <t>（単位：千円）</t>
    <phoneticPr fontId="5"/>
  </si>
  <si>
    <t>154　会計科目別決算状況（歳出）</t>
    <phoneticPr fontId="1"/>
  </si>
  <si>
    <t xml:space="preserve">　　　  </t>
    <phoneticPr fontId="1"/>
  </si>
  <si>
    <r>
      <t>資料：市</t>
    </r>
    <r>
      <rPr>
        <sz val="10"/>
        <rFont val="ＭＳ ゴシック"/>
        <family val="3"/>
        <charset val="128"/>
      </rPr>
      <t>財務課</t>
    </r>
    <rPh sb="4" eb="6">
      <t>ザイム</t>
    </rPh>
    <phoneticPr fontId="1"/>
  </si>
  <si>
    <t>税の徴収率</t>
    <phoneticPr fontId="1"/>
  </si>
  <si>
    <t>債務負担行為額</t>
    <phoneticPr fontId="1"/>
  </si>
  <si>
    <t>地方債現在高</t>
    <phoneticPr fontId="1"/>
  </si>
  <si>
    <t>積立金現在高</t>
    <phoneticPr fontId="1"/>
  </si>
  <si>
    <t>実質公債費比率</t>
    <rPh sb="0" eb="2">
      <t>ジッシツ</t>
    </rPh>
    <rPh sb="2" eb="5">
      <t>コウサイヒ</t>
    </rPh>
    <rPh sb="5" eb="7">
      <t>ヒリツ</t>
    </rPh>
    <phoneticPr fontId="1"/>
  </si>
  <si>
    <t>公債費比率</t>
    <phoneticPr fontId="1"/>
  </si>
  <si>
    <t>経常収支比率</t>
    <phoneticPr fontId="1"/>
  </si>
  <si>
    <t>実質収支比率</t>
    <phoneticPr fontId="1"/>
  </si>
  <si>
    <t>自主財源比率</t>
    <phoneticPr fontId="1"/>
  </si>
  <si>
    <t>一般財源比率</t>
    <phoneticPr fontId="1"/>
  </si>
  <si>
    <t>経常一般財源比率</t>
    <phoneticPr fontId="1"/>
  </si>
  <si>
    <t>財政力指数</t>
    <phoneticPr fontId="1"/>
  </si>
  <si>
    <t>標準財政規模</t>
    <phoneticPr fontId="1"/>
  </si>
  <si>
    <t>標準税収入額</t>
    <phoneticPr fontId="1"/>
  </si>
  <si>
    <t>基準財政収入額</t>
    <phoneticPr fontId="1"/>
  </si>
  <si>
    <t>基準財政需要額</t>
    <phoneticPr fontId="1"/>
  </si>
  <si>
    <r>
      <t>実質単年度収支(F+G+H</t>
    </r>
    <r>
      <rPr>
        <sz val="10"/>
        <rFont val="ＭＳ ゴシック"/>
        <family val="3"/>
        <charset val="128"/>
      </rPr>
      <t>-I)</t>
    </r>
    <rPh sb="5" eb="7">
      <t>シュウシ</t>
    </rPh>
    <phoneticPr fontId="1"/>
  </si>
  <si>
    <t>積立金とりくずし金(I)</t>
    <phoneticPr fontId="1"/>
  </si>
  <si>
    <t>繰上償還金(H)</t>
    <phoneticPr fontId="1"/>
  </si>
  <si>
    <t>積立金(G)</t>
    <phoneticPr fontId="1"/>
  </si>
  <si>
    <t>単年度収支(F)</t>
    <phoneticPr fontId="1"/>
  </si>
  <si>
    <t>実質収支(C-D)(E)</t>
    <phoneticPr fontId="1"/>
  </si>
  <si>
    <t>翌年度へ繰越すべき財源(D)</t>
    <phoneticPr fontId="1"/>
  </si>
  <si>
    <t>歳入歳出差引額(A-B)(C)</t>
    <phoneticPr fontId="1"/>
  </si>
  <si>
    <t>歳出総額(B)</t>
    <phoneticPr fontId="1"/>
  </si>
  <si>
    <t>歳入総額(A)</t>
    <phoneticPr fontId="1"/>
  </si>
  <si>
    <t>区　　　分</t>
    <phoneticPr fontId="1"/>
  </si>
  <si>
    <t>（単位：千円・％）</t>
    <phoneticPr fontId="5"/>
  </si>
  <si>
    <t>155　普通会計決算状況</t>
    <phoneticPr fontId="1"/>
  </si>
  <si>
    <t>地方特例交付金</t>
    <phoneticPr fontId="1"/>
  </si>
  <si>
    <t>地方債</t>
    <phoneticPr fontId="1"/>
  </si>
  <si>
    <t>諸収入</t>
    <phoneticPr fontId="1"/>
  </si>
  <si>
    <t>繰入金</t>
    <phoneticPr fontId="1"/>
  </si>
  <si>
    <t>繰越金</t>
    <phoneticPr fontId="1"/>
  </si>
  <si>
    <t>寄附金</t>
    <phoneticPr fontId="1"/>
  </si>
  <si>
    <t>財産収入</t>
    <phoneticPr fontId="1"/>
  </si>
  <si>
    <t>県支出金</t>
    <phoneticPr fontId="1"/>
  </si>
  <si>
    <t>国庫支出金</t>
    <phoneticPr fontId="1"/>
  </si>
  <si>
    <t>使用料・手数料</t>
    <phoneticPr fontId="1"/>
  </si>
  <si>
    <t>負担金</t>
    <phoneticPr fontId="1"/>
  </si>
  <si>
    <t>交付金</t>
    <phoneticPr fontId="1"/>
  </si>
  <si>
    <t>地方交付税</t>
    <phoneticPr fontId="1"/>
  </si>
  <si>
    <t>地方譲与税</t>
    <phoneticPr fontId="1"/>
  </si>
  <si>
    <t>地方税</t>
    <phoneticPr fontId="1"/>
  </si>
  <si>
    <t>総　　　額</t>
    <phoneticPr fontId="1"/>
  </si>
  <si>
    <t>区　　　分</t>
    <phoneticPr fontId="5"/>
  </si>
  <si>
    <t>157　普通会計歳入決算状況</t>
    <phoneticPr fontId="1"/>
  </si>
  <si>
    <t>繰上充用金</t>
    <phoneticPr fontId="1"/>
  </si>
  <si>
    <t>予備費</t>
    <phoneticPr fontId="1"/>
  </si>
  <si>
    <t>繰出金</t>
    <phoneticPr fontId="1"/>
  </si>
  <si>
    <t>投資及び出資金
貸付金</t>
    <rPh sb="8" eb="10">
      <t>カシツケ</t>
    </rPh>
    <rPh sb="10" eb="11">
      <t>キン</t>
    </rPh>
    <phoneticPr fontId="1"/>
  </si>
  <si>
    <t>積立金</t>
    <phoneticPr fontId="1"/>
  </si>
  <si>
    <t>公債費</t>
    <phoneticPr fontId="1"/>
  </si>
  <si>
    <t>失業対策事業費</t>
    <rPh sb="0" eb="2">
      <t>シツギョウ</t>
    </rPh>
    <rPh sb="2" eb="4">
      <t>タイサク</t>
    </rPh>
    <rPh sb="4" eb="7">
      <t>ジギョウヒ</t>
    </rPh>
    <phoneticPr fontId="1"/>
  </si>
  <si>
    <t>災害復旧事業費</t>
    <phoneticPr fontId="1"/>
  </si>
  <si>
    <t>普通建設事業費</t>
    <phoneticPr fontId="1"/>
  </si>
  <si>
    <t>補助費等</t>
    <phoneticPr fontId="1"/>
  </si>
  <si>
    <t>扶助費</t>
    <phoneticPr fontId="1"/>
  </si>
  <si>
    <t>維持補修費</t>
    <phoneticPr fontId="1"/>
  </si>
  <si>
    <t>物件費</t>
    <phoneticPr fontId="1"/>
  </si>
  <si>
    <t>人件費</t>
    <phoneticPr fontId="1"/>
  </si>
  <si>
    <t>156　普通会計性質別決算状況（歳出）</t>
    <phoneticPr fontId="1"/>
  </si>
  <si>
    <t>資料：市税務課</t>
    <phoneticPr fontId="1"/>
  </si>
  <si>
    <t>雑種地</t>
    <phoneticPr fontId="1"/>
  </si>
  <si>
    <t>原　野</t>
    <phoneticPr fontId="1"/>
  </si>
  <si>
    <t>山　林</t>
    <phoneticPr fontId="1"/>
  </si>
  <si>
    <t>池　沼</t>
    <phoneticPr fontId="1"/>
  </si>
  <si>
    <t>宅　地</t>
    <phoneticPr fontId="1"/>
  </si>
  <si>
    <t>畑</t>
    <phoneticPr fontId="1"/>
  </si>
  <si>
    <t>田</t>
    <phoneticPr fontId="1"/>
  </si>
  <si>
    <t>３</t>
  </si>
  <si>
    <t>円</t>
  </si>
  <si>
    <t>筆</t>
  </si>
  <si>
    <t>千円</t>
  </si>
  <si>
    <t>㎡</t>
  </si>
  <si>
    <t>平均</t>
    <phoneticPr fontId="1"/>
  </si>
  <si>
    <t>最高</t>
    <phoneticPr fontId="1"/>
  </si>
  <si>
    <t xml:space="preserve"> 年次・種別</t>
  </si>
  <si>
    <t>１㎡当たり価格</t>
    <phoneticPr fontId="1"/>
  </si>
  <si>
    <t>筆数</t>
    <phoneticPr fontId="1"/>
  </si>
  <si>
    <t>決定総価額</t>
    <rPh sb="0" eb="2">
      <t>ケッテイ</t>
    </rPh>
    <rPh sb="2" eb="3">
      <t>ソウ</t>
    </rPh>
    <rPh sb="3" eb="5">
      <t>ヒョウカガク</t>
    </rPh>
    <phoneticPr fontId="1"/>
  </si>
  <si>
    <t>評価総面積</t>
    <rPh sb="0" eb="2">
      <t>ヒョウカ</t>
    </rPh>
    <phoneticPr fontId="1"/>
  </si>
  <si>
    <t>区分</t>
    <rPh sb="0" eb="2">
      <t>クブン</t>
    </rPh>
    <phoneticPr fontId="1"/>
  </si>
  <si>
    <t>各年１月１日現在</t>
    <phoneticPr fontId="1"/>
  </si>
  <si>
    <t xml:space="preserve"> (1)　土　　　地</t>
    <phoneticPr fontId="1"/>
  </si>
  <si>
    <t>159　固定資産評価額</t>
    <phoneticPr fontId="1"/>
  </si>
  <si>
    <t>滞納繰越分</t>
    <rPh sb="0" eb="2">
      <t>タイノウ</t>
    </rPh>
    <rPh sb="2" eb="4">
      <t>クリコシ</t>
    </rPh>
    <rPh sb="4" eb="5">
      <t>ブン</t>
    </rPh>
    <phoneticPr fontId="1"/>
  </si>
  <si>
    <t>市町村たばこ税</t>
    <rPh sb="0" eb="3">
      <t>シチョウソン</t>
    </rPh>
    <phoneticPr fontId="1"/>
  </si>
  <si>
    <t>軽自動車税</t>
    <phoneticPr fontId="1"/>
  </si>
  <si>
    <t>交  付  金　</t>
    <rPh sb="0" eb="1">
      <t>コウ</t>
    </rPh>
    <rPh sb="3" eb="4">
      <t>ヅケ</t>
    </rPh>
    <rPh sb="6" eb="7">
      <t>キン</t>
    </rPh>
    <phoneticPr fontId="1"/>
  </si>
  <si>
    <t>償 却 資 産　</t>
    <rPh sb="0" eb="1">
      <t>ショウ</t>
    </rPh>
    <rPh sb="2" eb="3">
      <t>キャク</t>
    </rPh>
    <rPh sb="4" eb="5">
      <t>シ</t>
    </rPh>
    <rPh sb="6" eb="7">
      <t>サン</t>
    </rPh>
    <phoneticPr fontId="1"/>
  </si>
  <si>
    <t>土地・家屋 ・</t>
    <rPh sb="0" eb="2">
      <t>トチ</t>
    </rPh>
    <rPh sb="3" eb="5">
      <t>カオク</t>
    </rPh>
    <phoneticPr fontId="1"/>
  </si>
  <si>
    <t>固定資産税</t>
    <phoneticPr fontId="1"/>
  </si>
  <si>
    <t>法人</t>
    <rPh sb="0" eb="1">
      <t>ホウ</t>
    </rPh>
    <rPh sb="1" eb="2">
      <t>ジン</t>
    </rPh>
    <phoneticPr fontId="1"/>
  </si>
  <si>
    <t>　　 （小計）</t>
    <phoneticPr fontId="1"/>
  </si>
  <si>
    <t>個人(年金特別徴収）</t>
    <rPh sb="0" eb="2">
      <t>コジン</t>
    </rPh>
    <rPh sb="3" eb="5">
      <t>ネンキン</t>
    </rPh>
    <rPh sb="7" eb="9">
      <t>チョウシュウ</t>
    </rPh>
    <phoneticPr fontId="1"/>
  </si>
  <si>
    <t>個人(特別徴収）</t>
    <rPh sb="0" eb="2">
      <t>コジン</t>
    </rPh>
    <rPh sb="5" eb="7">
      <t>チョウシュウ</t>
    </rPh>
    <phoneticPr fontId="1"/>
  </si>
  <si>
    <t>個人(普通徴収）</t>
    <rPh sb="0" eb="2">
      <t>コジン</t>
    </rPh>
    <rPh sb="3" eb="5">
      <t>フツウ</t>
    </rPh>
    <rPh sb="5" eb="7">
      <t>チョウシュウ</t>
    </rPh>
    <phoneticPr fontId="1"/>
  </si>
  <si>
    <t>市民税</t>
    <phoneticPr fontId="1"/>
  </si>
  <si>
    <t>対前年度比</t>
    <rPh sb="3" eb="4">
      <t>ド</t>
    </rPh>
    <rPh sb="4" eb="5">
      <t>ヒ</t>
    </rPh>
    <phoneticPr fontId="10"/>
  </si>
  <si>
    <t>構成比</t>
    <phoneticPr fontId="10"/>
  </si>
  <si>
    <t>令和３年度</t>
  </si>
  <si>
    <t>収入額</t>
    <phoneticPr fontId="10"/>
  </si>
  <si>
    <t>科目</t>
    <phoneticPr fontId="10"/>
  </si>
  <si>
    <t>（単位：千円・％）</t>
    <phoneticPr fontId="10"/>
  </si>
  <si>
    <t>158　市税収入状況</t>
    <phoneticPr fontId="1"/>
  </si>
  <si>
    <t>県 知 事</t>
    <phoneticPr fontId="1"/>
  </si>
  <si>
    <t>総務大臣</t>
    <rPh sb="0" eb="2">
      <t>ソウム</t>
    </rPh>
    <rPh sb="2" eb="4">
      <t>ダイジン</t>
    </rPh>
    <phoneticPr fontId="1"/>
  </si>
  <si>
    <t>地方税法第３８９条関係</t>
    <rPh sb="0" eb="3">
      <t>チホウゼイ</t>
    </rPh>
    <phoneticPr fontId="1"/>
  </si>
  <si>
    <t>工具器具及び備品</t>
    <rPh sb="4" eb="5">
      <t>オヨ</t>
    </rPh>
    <phoneticPr fontId="1"/>
  </si>
  <si>
    <t>車両及び運搬具</t>
    <rPh sb="2" eb="3">
      <t>オヨ</t>
    </rPh>
    <phoneticPr fontId="1"/>
  </si>
  <si>
    <t>船  舶</t>
    <phoneticPr fontId="1"/>
  </si>
  <si>
    <t>機械及び装置</t>
    <phoneticPr fontId="1"/>
  </si>
  <si>
    <t>構築物</t>
    <phoneticPr fontId="1"/>
  </si>
  <si>
    <t>市長が価格を決定したもの</t>
  </si>
  <si>
    <t xml:space="preserve"> 　３</t>
  </si>
  <si>
    <t>左記以外のもの</t>
    <phoneticPr fontId="1"/>
  </si>
  <si>
    <t>地方税法第349条の3各項の適用を受けるもの</t>
    <rPh sb="0" eb="3">
      <t>チホウゼイ</t>
    </rPh>
    <rPh sb="14" eb="16">
      <t>テキヨウ</t>
    </rPh>
    <rPh sb="17" eb="18">
      <t>ウ</t>
    </rPh>
    <phoneticPr fontId="1"/>
  </si>
  <si>
    <t>年次・種別</t>
  </si>
  <si>
    <t>左の内訳</t>
    <phoneticPr fontId="1"/>
  </si>
  <si>
    <t>課税標準額</t>
    <phoneticPr fontId="1"/>
  </si>
  <si>
    <t>決定価額</t>
    <phoneticPr fontId="1"/>
  </si>
  <si>
    <t>区  分</t>
    <phoneticPr fontId="1"/>
  </si>
  <si>
    <t>各年１月１日現在（単位：千円）</t>
    <phoneticPr fontId="1"/>
  </si>
  <si>
    <t>　(3)　償却資産</t>
    <phoneticPr fontId="1"/>
  </si>
  <si>
    <t>非木造家屋</t>
    <rPh sb="0" eb="1">
      <t>ヒ</t>
    </rPh>
    <rPh sb="3" eb="5">
      <t>カオク</t>
    </rPh>
    <phoneticPr fontId="1"/>
  </si>
  <si>
    <t>木造家屋</t>
    <rPh sb="2" eb="4">
      <t>カオク</t>
    </rPh>
    <phoneticPr fontId="1"/>
  </si>
  <si>
    <t>棟</t>
  </si>
  <si>
    <t>年次･種別</t>
    <phoneticPr fontId="11"/>
  </si>
  <si>
    <t>１㎡当たり
平均価額</t>
    <rPh sb="6" eb="8">
      <t>ヘイキン</t>
    </rPh>
    <rPh sb="8" eb="9">
      <t>カ</t>
    </rPh>
    <rPh sb="9" eb="10">
      <t>ガク</t>
    </rPh>
    <phoneticPr fontId="11"/>
  </si>
  <si>
    <t>棟数</t>
    <phoneticPr fontId="11"/>
  </si>
  <si>
    <t>決定総価額</t>
    <rPh sb="2" eb="3">
      <t>ソウ</t>
    </rPh>
    <rPh sb="3" eb="4">
      <t>カ</t>
    </rPh>
    <rPh sb="4" eb="5">
      <t>ガク</t>
    </rPh>
    <phoneticPr fontId="11"/>
  </si>
  <si>
    <t>評価総床面積</t>
    <rPh sb="2" eb="3">
      <t>ソウ</t>
    </rPh>
    <rPh sb="3" eb="6">
      <t>ユカメンセキ</t>
    </rPh>
    <phoneticPr fontId="11"/>
  </si>
  <si>
    <t>区  分</t>
    <phoneticPr fontId="11"/>
  </si>
  <si>
    <t>各年１月１日現在</t>
    <phoneticPr fontId="11"/>
  </si>
  <si>
    <t>　(2)　家　　　屋</t>
    <phoneticPr fontId="1"/>
  </si>
  <si>
    <t>令和５年度</t>
    <rPh sb="0" eb="2">
      <t>レイワ</t>
    </rPh>
    <rPh sb="3" eb="5">
      <t>ネンド</t>
    </rPh>
    <phoneticPr fontId="1"/>
  </si>
  <si>
    <t>令和５年度</t>
    <rPh sb="0" eb="1">
      <t>レイワ</t>
    </rPh>
    <rPh sb="1" eb="2">
      <t>カズ</t>
    </rPh>
    <rPh sb="3" eb="4">
      <t>ド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</si>
  <si>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</si>
  <si>
    <t>４</t>
  </si>
  <si>
    <t xml:space="preserve"> 　４</t>
  </si>
  <si>
    <t xml:space="preserve"> 　５</t>
    <phoneticPr fontId="1"/>
  </si>
  <si>
    <t xml:space="preserve"> </t>
    <phoneticPr fontId="3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</si>
  <si>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</si>
  <si>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phoneticPr fontId="5"/>
  </si>
  <si>
    <t>令和２年度</t>
    <phoneticPr fontId="3"/>
  </si>
  <si>
    <t>令和３年度</t>
    <phoneticPr fontId="3"/>
  </si>
  <si>
    <t>令和６年度</t>
    <rPh sb="0" eb="1">
      <t>レイワ</t>
    </rPh>
    <rPh sb="1" eb="2">
      <t>カズ</t>
    </rPh>
    <rPh sb="3" eb="4">
      <t>ド</t>
    </rPh>
    <phoneticPr fontId="1"/>
  </si>
  <si>
    <t>令和７年度</t>
    <rPh sb="0" eb="2">
      <t>レイワ</t>
    </rPh>
    <rPh sb="3" eb="5">
      <t>ネンド</t>
    </rPh>
    <phoneticPr fontId="5"/>
  </si>
  <si>
    <t>令和６年度</t>
    <rPh sb="0" eb="2">
      <t>レイワ</t>
    </rPh>
    <rPh sb="3" eb="5">
      <t>ネンド</t>
    </rPh>
    <rPh sb="4" eb="5">
      <t>ド</t>
    </rPh>
    <phoneticPr fontId="1"/>
  </si>
  <si>
    <t>令和６年度</t>
    <rPh sb="0" eb="2">
      <t>レイワ</t>
    </rPh>
    <rPh sb="3" eb="5">
      <t>ネンド</t>
    </rPh>
    <rPh sb="4" eb="5">
      <t>ド</t>
    </rPh>
    <phoneticPr fontId="10"/>
  </si>
  <si>
    <t>５</t>
  </si>
  <si>
    <t>６</t>
  </si>
  <si>
    <t>令和２年</t>
    <phoneticPr fontId="3"/>
  </si>
  <si>
    <t xml:space="preserve"> 　５</t>
  </si>
  <si>
    <t xml:space="preserve"> 　６</t>
  </si>
  <si>
    <t xml:space="preserve"> 令和２年</t>
    <phoneticPr fontId="3"/>
  </si>
  <si>
    <t xml:space="preserve"> 令和２年</t>
    <rPh sb="1" eb="3">
      <t>レイワ</t>
    </rPh>
    <rPh sb="4" eb="5">
      <t>ネン</t>
    </rPh>
    <phoneticPr fontId="1"/>
  </si>
  <si>
    <t>-</t>
    <phoneticPr fontId="3"/>
  </si>
  <si>
    <t>-</t>
    <phoneticPr fontId="3"/>
  </si>
  <si>
    <t>資料：市財務課・市出納局・市立病院・市都市整備課</t>
    <rPh sb="4" eb="6">
      <t>ザイム</t>
    </rPh>
    <rPh sb="18" eb="19">
      <t>シ</t>
    </rPh>
    <rPh sb="19" eb="21">
      <t>トシ</t>
    </rPh>
    <rPh sb="21" eb="23">
      <t>セイビ</t>
    </rPh>
    <rPh sb="23" eb="2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</si>
</sst>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0;\-#,##0;\ &quot;-&quot;"/>
    <numFmt numFmtId="177" formatCode="0_ "/>
    <numFmt numFmtId="178" formatCode="_ * #,##0.0_ ;_ * &quot;△&quot;#,##0.0_ ;_ * &quot;-&quot;_ ;_ @_ "/>
    <numFmt numFmtId="179" formatCode="_ * #,##0_ ;_ * &quot;△&quot;#,##0_ ;_ * &quot;-&quot;_ ;_ @_ "/>
    <numFmt numFmtId="180" formatCode="_ * #,##0.0_ ;_ * \-#,##0.0_ ;_ * &quot;-&quot;?_ ;_ @_ "/>
    <numFmt numFmtId="181" formatCode="0.0_);[Red]\(0.0\)"/>
    <numFmt numFmtId="182" formatCode="0.000_);[Red]\(0.000\)"/>
    <numFmt numFmtId="183" formatCode="_ * #,##0.000_ ;_ * &quot;△&quot;#,##0.000_ ;_ * &quot;-&quot;_ ;_ @_ "/>
    <numFmt numFmtId="184" formatCode="#,##0;\-#,##0;&quot;-&quot;"/>
    <numFmt numFmtId="185" formatCode="0.0%"/>
  </numFmts>
  <fonts count="12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明朝体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9.1"/>
      <name val="明朝体"/>
      <family val="3"/>
      <charset val="128"/>
    </font>
    <font>
      <sz val="9.1"/>
      <name val="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38" fontId="4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4" fillId="0" borderId="0" applyFont="0" applyFill="0" applyBorder="0" applyAlignment="0" applyProtection="0"/>
    <xf numFmtId="0" fontId="2" fillId="0" borderId="0">
      <alignment vertical="center"/>
    </xf>
  </cellStyleXfs>
  <cellXfs count="277">
    <xf numFmtId="0" fontId="0" fillId="0" borderId="0" xfId="0"/>
    <xf numFmtId="0" fontId="0" fillId="0" borderId="0" xfId="1" applyFont="1" applyFill="1" applyAlignment="1">
      <alignment vertical="center"/>
    </xf>
    <xf numFmtId="0" fontId="0" fillId="0" borderId="0" xfId="1" applyNumberFormat="1" applyFont="1" applyFill="1" applyAlignment="1">
      <alignment vertical="center"/>
    </xf>
    <xf numFmtId="0" fontId="0" fillId="0" borderId="0" xfId="1" applyNumberFormat="1" applyFont="1" applyFill="1" applyAlignment="1">
      <alignment horizontal="center" vertical="center"/>
    </xf>
    <xf numFmtId="0" fontId="0" fillId="0" borderId="0" xfId="1" applyFont="1" applyFill="1" applyAlignment="1">
      <alignment horizontal="right"/>
    </xf>
    <xf numFmtId="0" fontId="0" fillId="0" borderId="0" xfId="1" applyNumberFormat="1" applyFont="1" applyFill="1" applyAlignment="1">
      <alignment horizontal="left" vertical="center"/>
    </xf>
    <xf numFmtId="0" fontId="0" fillId="0" borderId="0" xfId="1" applyFont="1" applyFill="1" applyBorder="1" applyAlignment="1">
      <alignment vertical="center"/>
    </xf>
    <xf numFmtId="176" fontId="0" fillId="0" borderId="1" xfId="2" applyNumberFormat="1" applyFont="1" applyFill="1" applyBorder="1" applyAlignment="1">
      <alignment horizontal="right" vertical="center"/>
    </xf>
    <xf numFmtId="0" fontId="0" fillId="0" borderId="2" xfId="1" applyNumberFormat="1" applyFont="1" applyFill="1" applyBorder="1" applyAlignment="1">
      <alignment horizontal="distributed" vertical="center"/>
    </xf>
    <xf numFmtId="176" fontId="0" fillId="0" borderId="0" xfId="2" applyNumberFormat="1" applyFont="1" applyFill="1" applyBorder="1" applyAlignment="1">
      <alignment horizontal="right" vertical="center"/>
    </xf>
    <xf numFmtId="0" fontId="0" fillId="0" borderId="3" xfId="1" applyNumberFormat="1" applyFont="1" applyFill="1" applyBorder="1" applyAlignment="1">
      <alignment horizontal="distributed" vertical="center"/>
    </xf>
    <xf numFmtId="176" fontId="6" fillId="0" borderId="4" xfId="2" applyNumberFormat="1" applyFont="1" applyFill="1" applyBorder="1" applyAlignment="1">
      <alignment horizontal="right" vertical="center"/>
    </xf>
    <xf numFmtId="0" fontId="6" fillId="0" borderId="5" xfId="1" quotePrefix="1" applyNumberFormat="1" applyFont="1" applyFill="1" applyBorder="1" applyAlignment="1">
      <alignment horizontal="distributed" vertical="center" justifyLastLine="1"/>
    </xf>
    <xf numFmtId="176" fontId="0" fillId="0" borderId="6" xfId="2" applyNumberFormat="1" applyFont="1" applyFill="1" applyBorder="1" applyAlignment="1">
      <alignment vertical="center"/>
    </xf>
    <xf numFmtId="0" fontId="0" fillId="0" borderId="7" xfId="1" applyNumberFormat="1" applyFont="1" applyFill="1" applyBorder="1" applyAlignment="1">
      <alignment horizontal="distributed" vertical="center"/>
    </xf>
    <xf numFmtId="176" fontId="0" fillId="0" borderId="0" xfId="2" applyNumberFormat="1" applyFont="1" applyFill="1" applyBorder="1" applyAlignment="1">
      <alignment vertical="center"/>
    </xf>
    <xf numFmtId="176" fontId="6" fillId="0" borderId="4" xfId="2" applyNumberFormat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vertical="center"/>
    </xf>
    <xf numFmtId="0" fontId="6" fillId="0" borderId="9" xfId="1" quotePrefix="1" applyNumberFormat="1" applyFont="1" applyFill="1" applyBorder="1" applyAlignment="1">
      <alignment horizontal="distributed" vertical="center" justifyLastLine="1"/>
    </xf>
    <xf numFmtId="0" fontId="7" fillId="0" borderId="3" xfId="1" applyNumberFormat="1" applyFont="1" applyFill="1" applyBorder="1" applyAlignment="1">
      <alignment horizontal="distributed" vertical="center"/>
    </xf>
    <xf numFmtId="0" fontId="8" fillId="0" borderId="3" xfId="1" applyNumberFormat="1" applyFont="1" applyFill="1" applyBorder="1" applyAlignment="1">
      <alignment horizontal="distributed" vertical="center"/>
    </xf>
    <xf numFmtId="0" fontId="0" fillId="0" borderId="0" xfId="1" applyFont="1" applyFill="1">
      <alignment vertical="center"/>
    </xf>
    <xf numFmtId="176" fontId="0" fillId="0" borderId="4" xfId="2" applyNumberFormat="1" applyFont="1" applyFill="1" applyBorder="1" applyAlignment="1">
      <alignment vertical="center"/>
    </xf>
    <xf numFmtId="0" fontId="0" fillId="0" borderId="5" xfId="1" applyNumberFormat="1" applyFont="1" applyFill="1" applyBorder="1" applyAlignment="1">
      <alignment horizontal="distributed" vertical="center"/>
    </xf>
    <xf numFmtId="176" fontId="6" fillId="0" borderId="10" xfId="2" applyNumberFormat="1" applyFont="1" applyFill="1" applyBorder="1" applyAlignment="1">
      <alignment vertical="center"/>
    </xf>
    <xf numFmtId="0" fontId="6" fillId="0" borderId="11" xfId="1" quotePrefix="1" applyNumberFormat="1" applyFont="1" applyFill="1" applyBorder="1" applyAlignment="1">
      <alignment horizontal="distributed" vertical="center" justifyLastLine="1"/>
    </xf>
    <xf numFmtId="176" fontId="0" fillId="0" borderId="12" xfId="2" applyNumberFormat="1" applyFont="1" applyFill="1" applyBorder="1" applyAlignment="1">
      <alignment horizontal="right" vertical="center"/>
    </xf>
    <xf numFmtId="0" fontId="8" fillId="0" borderId="13" xfId="1" applyNumberFormat="1" applyFont="1" applyFill="1" applyBorder="1" applyAlignment="1">
      <alignment horizontal="distributed" vertical="center"/>
    </xf>
    <xf numFmtId="176" fontId="0" fillId="0" borderId="14" xfId="2" applyNumberFormat="1" applyFont="1" applyFill="1" applyBorder="1" applyAlignment="1">
      <alignment vertical="center"/>
    </xf>
    <xf numFmtId="0" fontId="0" fillId="0" borderId="3" xfId="1" applyNumberFormat="1" applyFont="1" applyFill="1" applyBorder="1" applyAlignment="1">
      <alignment horizontal="distributed" wrapText="1"/>
    </xf>
    <xf numFmtId="0" fontId="6" fillId="0" borderId="9" xfId="1" quotePrefix="1" applyNumberFormat="1" applyFont="1" applyFill="1" applyBorder="1" applyAlignment="1">
      <alignment horizontal="center" vertical="center"/>
    </xf>
    <xf numFmtId="176" fontId="6" fillId="0" borderId="15" xfId="2" applyNumberFormat="1" applyFont="1" applyFill="1" applyBorder="1" applyAlignment="1">
      <alignment vertical="center"/>
    </xf>
    <xf numFmtId="0" fontId="6" fillId="0" borderId="16" xfId="1" quotePrefix="1" applyNumberFormat="1" applyFont="1" applyFill="1" applyBorder="1" applyAlignment="1">
      <alignment horizontal="distributed" vertical="center" justifyLastLine="1"/>
    </xf>
    <xf numFmtId="177" fontId="0" fillId="0" borderId="17" xfId="1" quotePrefix="1" applyNumberFormat="1" applyFont="1" applyFill="1" applyBorder="1" applyAlignment="1">
      <alignment horizontal="center" vertical="center"/>
    </xf>
    <xf numFmtId="177" fontId="0" fillId="0" borderId="18" xfId="1" quotePrefix="1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right" vertical="center"/>
    </xf>
    <xf numFmtId="0" fontId="0" fillId="0" borderId="0" xfId="1" applyFont="1" applyFill="1" applyAlignment="1">
      <alignment horizontal="left" vertical="center"/>
    </xf>
    <xf numFmtId="0" fontId="9" fillId="0" borderId="0" xfId="1" applyNumberFormat="1" applyFont="1" applyFill="1" applyAlignment="1">
      <alignment horizontal="left" vertical="center"/>
    </xf>
    <xf numFmtId="0" fontId="0" fillId="0" borderId="0" xfId="3" applyFont="1" applyFill="1" applyAlignment="1">
      <alignment vertical="center"/>
    </xf>
    <xf numFmtId="0" fontId="0" fillId="0" borderId="0" xfId="3" applyFont="1" applyFill="1" applyBorder="1" applyAlignment="1">
      <alignment horizontal="right"/>
    </xf>
    <xf numFmtId="0" fontId="0" fillId="0" borderId="0" xfId="3" applyFont="1" applyFill="1" applyBorder="1" applyAlignment="1">
      <alignment vertical="center"/>
    </xf>
    <xf numFmtId="0" fontId="0" fillId="0" borderId="2" xfId="3" applyFont="1" applyFill="1" applyBorder="1" applyAlignment="1">
      <alignment horizontal="distributed" vertical="center"/>
    </xf>
    <xf numFmtId="176" fontId="0" fillId="0" borderId="14" xfId="2" applyNumberFormat="1" applyFont="1" applyFill="1" applyBorder="1" applyAlignment="1">
      <alignment horizontal="right" vertical="center"/>
    </xf>
    <xf numFmtId="0" fontId="0" fillId="0" borderId="3" xfId="3" applyFont="1" applyFill="1" applyBorder="1" applyAlignment="1">
      <alignment horizontal="distributed" vertical="center"/>
    </xf>
    <xf numFmtId="0" fontId="6" fillId="0" borderId="5" xfId="3" quotePrefix="1" applyFont="1" applyFill="1" applyBorder="1" applyAlignment="1">
      <alignment horizontal="distributed" vertical="center" justifyLastLine="1"/>
    </xf>
    <xf numFmtId="0" fontId="0" fillId="0" borderId="7" xfId="3" applyFont="1" applyFill="1" applyBorder="1" applyAlignment="1">
      <alignment horizontal="distributed" vertical="center"/>
    </xf>
    <xf numFmtId="0" fontId="6" fillId="0" borderId="9" xfId="3" quotePrefix="1" applyFont="1" applyFill="1" applyBorder="1" applyAlignment="1">
      <alignment horizontal="distributed" vertical="center" justifyLastLine="1"/>
    </xf>
    <xf numFmtId="0" fontId="7" fillId="0" borderId="3" xfId="3" applyFont="1" applyFill="1" applyBorder="1" applyAlignment="1">
      <alignment horizontal="distributed" vertical="center"/>
    </xf>
    <xf numFmtId="0" fontId="0" fillId="0" borderId="3" xfId="3" applyFont="1" applyFill="1" applyBorder="1" applyAlignment="1">
      <alignment horizontal="distributed" vertical="center" wrapText="1"/>
    </xf>
    <xf numFmtId="0" fontId="8" fillId="0" borderId="3" xfId="3" applyNumberFormat="1" applyFont="1" applyFill="1" applyBorder="1" applyAlignment="1">
      <alignment horizontal="distributed" vertical="center"/>
    </xf>
    <xf numFmtId="0" fontId="6" fillId="0" borderId="11" xfId="3" applyFont="1" applyFill="1" applyBorder="1" applyAlignment="1">
      <alignment horizontal="distributed" vertical="center" justifyLastLine="1"/>
    </xf>
    <xf numFmtId="0" fontId="0" fillId="0" borderId="13" xfId="3" applyFont="1" applyFill="1" applyBorder="1" applyAlignment="1">
      <alignment horizontal="distributed" vertical="center"/>
    </xf>
    <xf numFmtId="177" fontId="0" fillId="0" borderId="17" xfId="3" quotePrefix="1" applyNumberFormat="1" applyFont="1" applyFill="1" applyBorder="1" applyAlignment="1">
      <alignment horizontal="center" vertical="center"/>
    </xf>
    <xf numFmtId="177" fontId="0" fillId="0" borderId="18" xfId="3" quotePrefix="1" applyNumberFormat="1" applyFont="1" applyFill="1" applyBorder="1" applyAlignment="1">
      <alignment horizontal="center" vertical="center"/>
    </xf>
    <xf numFmtId="0" fontId="0" fillId="0" borderId="0" xfId="3" applyFont="1" applyFill="1" applyAlignment="1">
      <alignment horizontal="right" vertical="center"/>
    </xf>
    <xf numFmtId="0" fontId="9" fillId="0" borderId="0" xfId="3" applyFont="1" applyFill="1" applyAlignment="1">
      <alignment vertical="center"/>
    </xf>
    <xf numFmtId="0" fontId="0" fillId="0" borderId="0" xfId="4" applyFont="1" applyFill="1" applyAlignment="1">
      <alignment vertical="center"/>
    </xf>
    <xf numFmtId="0" fontId="0" fillId="0" borderId="0" xfId="4" applyNumberFormat="1" applyFont="1" applyFill="1" applyAlignment="1">
      <alignment vertical="center"/>
    </xf>
    <xf numFmtId="0" fontId="0" fillId="0" borderId="0" xfId="4" applyNumberFormat="1" applyFont="1" applyFill="1" applyAlignment="1">
      <alignment horizontal="left" vertical="center"/>
    </xf>
    <xf numFmtId="0" fontId="0" fillId="0" borderId="0" xfId="4" applyNumberFormat="1" applyFont="1" applyFill="1" applyBorder="1" applyAlignment="1">
      <alignment horizontal="right" vertical="top"/>
    </xf>
    <xf numFmtId="0" fontId="0" fillId="0" borderId="19" xfId="4" applyNumberFormat="1" applyFont="1" applyFill="1" applyBorder="1" applyAlignment="1">
      <alignment wrapText="1"/>
    </xf>
    <xf numFmtId="0" fontId="0" fillId="0" borderId="19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/>
    </xf>
    <xf numFmtId="0" fontId="0" fillId="0" borderId="2" xfId="4" applyNumberFormat="1" applyFont="1" applyFill="1" applyBorder="1" applyAlignment="1">
      <alignment horizontal="distributed" vertical="center"/>
    </xf>
    <xf numFmtId="179" fontId="0" fillId="0" borderId="0" xfId="4" applyNumberFormat="1" applyFont="1" applyFill="1" applyBorder="1" applyAlignment="1">
      <alignment vertical="center"/>
    </xf>
    <xf numFmtId="0" fontId="0" fillId="0" borderId="3" xfId="4" applyNumberFormat="1" applyFont="1" applyFill="1" applyBorder="1" applyAlignment="1">
      <alignment horizontal="distributed" vertical="center"/>
    </xf>
    <xf numFmtId="180" fontId="0" fillId="0" borderId="0" xfId="4" applyNumberFormat="1" applyFont="1" applyFill="1" applyBorder="1" applyAlignment="1">
      <alignment horizontal="right" vertical="center"/>
    </xf>
    <xf numFmtId="178" fontId="0" fillId="0" borderId="0" xfId="4" applyNumberFormat="1" applyFont="1" applyFill="1" applyBorder="1" applyAlignment="1">
      <alignment horizontal="right" vertical="center"/>
    </xf>
    <xf numFmtId="178" fontId="0" fillId="0" borderId="0" xfId="4" applyNumberFormat="1" applyFont="1" applyFill="1" applyBorder="1" applyAlignment="1">
      <alignment vertical="center"/>
    </xf>
    <xf numFmtId="181" fontId="0" fillId="0" borderId="0" xfId="4" applyNumberFormat="1" applyFont="1" applyFill="1" applyBorder="1" applyAlignment="1">
      <alignment vertical="center"/>
    </xf>
    <xf numFmtId="182" fontId="0" fillId="0" borderId="0" xfId="4" applyNumberFormat="1" applyFont="1" applyFill="1" applyBorder="1" applyAlignment="1">
      <alignment vertical="center"/>
    </xf>
    <xf numFmtId="183" fontId="0" fillId="0" borderId="0" xfId="4" applyNumberFormat="1" applyFont="1" applyFill="1" applyBorder="1" applyAlignment="1">
      <alignment vertical="center"/>
    </xf>
    <xf numFmtId="183" fontId="0" fillId="0" borderId="0" xfId="4" applyNumberFormat="1" applyFont="1" applyFill="1" applyBorder="1" applyAlignment="1">
      <alignment horizontal="right" vertical="center"/>
    </xf>
    <xf numFmtId="179" fontId="0" fillId="0" borderId="0" xfId="4" applyNumberFormat="1" applyFont="1" applyFill="1" applyBorder="1" applyAlignment="1">
      <alignment horizontal="right" vertical="center"/>
    </xf>
    <xf numFmtId="0" fontId="0" fillId="0" borderId="0" xfId="4" applyFont="1" applyFill="1" applyBorder="1" applyAlignment="1">
      <alignment vertical="center"/>
    </xf>
    <xf numFmtId="179" fontId="0" fillId="0" borderId="19" xfId="4" applyNumberFormat="1" applyFont="1" applyFill="1" applyBorder="1" applyAlignment="1">
      <alignment vertical="center"/>
    </xf>
    <xf numFmtId="0" fontId="0" fillId="0" borderId="22" xfId="4" applyNumberFormat="1" applyFont="1" applyFill="1" applyBorder="1" applyAlignment="1">
      <alignment horizontal="distributed" vertical="center"/>
    </xf>
    <xf numFmtId="177" fontId="0" fillId="0" borderId="23" xfId="4" quotePrefix="1" applyNumberFormat="1" applyFont="1" applyFill="1" applyBorder="1" applyAlignment="1">
      <alignment horizontal="center" vertical="center"/>
    </xf>
    <xf numFmtId="177" fontId="0" fillId="0" borderId="24" xfId="4" quotePrefix="1" applyNumberFormat="1" applyFont="1" applyFill="1" applyBorder="1" applyAlignment="1">
      <alignment horizontal="center" vertical="center"/>
    </xf>
    <xf numFmtId="0" fontId="0" fillId="0" borderId="25" xfId="4" applyNumberFormat="1" applyFont="1" applyFill="1" applyBorder="1" applyAlignment="1">
      <alignment horizontal="center" vertical="center"/>
    </xf>
    <xf numFmtId="0" fontId="0" fillId="0" borderId="0" xfId="4" applyNumberFormat="1" applyFont="1" applyFill="1" applyBorder="1" applyAlignment="1">
      <alignment horizontal="right" vertical="center"/>
    </xf>
    <xf numFmtId="0" fontId="0" fillId="0" borderId="0" xfId="4" applyFont="1" applyFill="1" applyBorder="1" applyAlignment="1">
      <alignment horizontal="right" vertical="center"/>
    </xf>
    <xf numFmtId="0" fontId="0" fillId="0" borderId="0" xfId="4" applyFont="1" applyFill="1" applyAlignment="1">
      <alignment horizontal="left" vertical="center"/>
    </xf>
    <xf numFmtId="0" fontId="9" fillId="0" borderId="0" xfId="4" applyNumberFormat="1" applyFont="1" applyFill="1" applyAlignment="1">
      <alignment horizontal="left" vertical="center"/>
    </xf>
    <xf numFmtId="0" fontId="0" fillId="0" borderId="0" xfId="5" applyFont="1" applyFill="1" applyAlignment="1">
      <alignment vertical="center"/>
    </xf>
    <xf numFmtId="0" fontId="0" fillId="0" borderId="0" xfId="5" applyNumberFormat="1" applyFont="1" applyFill="1" applyAlignment="1">
      <alignment vertical="center"/>
    </xf>
    <xf numFmtId="0" fontId="0" fillId="0" borderId="0" xfId="5" applyFont="1" applyFill="1">
      <alignment vertical="center"/>
    </xf>
    <xf numFmtId="0" fontId="0" fillId="0" borderId="19" xfId="5" applyNumberFormat="1" applyFont="1" applyFill="1" applyBorder="1" applyAlignment="1">
      <alignment horizontal="right" vertical="center"/>
    </xf>
    <xf numFmtId="0" fontId="0" fillId="0" borderId="19" xfId="5" applyFont="1" applyFill="1" applyBorder="1" applyAlignment="1">
      <alignment horizontal="right" vertical="center"/>
    </xf>
    <xf numFmtId="0" fontId="0" fillId="0" borderId="0" xfId="5" applyFont="1" applyFill="1" applyBorder="1" applyAlignment="1">
      <alignment horizontal="right" vertical="center"/>
    </xf>
    <xf numFmtId="0" fontId="0" fillId="0" borderId="0" xfId="5" applyFont="1" applyFill="1" applyBorder="1" applyAlignment="1">
      <alignment vertical="center"/>
    </xf>
    <xf numFmtId="184" fontId="0" fillId="0" borderId="1" xfId="5" applyNumberFormat="1" applyFont="1" applyFill="1" applyBorder="1" applyAlignment="1">
      <alignment vertical="center"/>
    </xf>
    <xf numFmtId="184" fontId="0" fillId="0" borderId="26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distributed" vertical="center"/>
    </xf>
    <xf numFmtId="184" fontId="0" fillId="0" borderId="0" xfId="5" applyNumberFormat="1" applyFont="1" applyFill="1" applyBorder="1" applyAlignment="1">
      <alignment vertical="center"/>
    </xf>
    <xf numFmtId="184" fontId="0" fillId="0" borderId="14" xfId="5" applyNumberFormat="1" applyFont="1" applyFill="1" applyBorder="1" applyAlignment="1">
      <alignment vertical="center"/>
    </xf>
    <xf numFmtId="0" fontId="0" fillId="0" borderId="3" xfId="5" applyNumberFormat="1" applyFont="1" applyFill="1" applyBorder="1" applyAlignment="1">
      <alignment horizontal="distributed" vertical="center"/>
    </xf>
    <xf numFmtId="184" fontId="6" fillId="0" borderId="19" xfId="5" applyNumberFormat="1" applyFont="1" applyFill="1" applyBorder="1" applyAlignment="1">
      <alignment vertical="center"/>
    </xf>
    <xf numFmtId="184" fontId="6" fillId="0" borderId="27" xfId="5" applyNumberFormat="1" applyFont="1" applyFill="1" applyBorder="1" applyAlignment="1">
      <alignment vertical="center"/>
    </xf>
    <xf numFmtId="0" fontId="6" fillId="0" borderId="22" xfId="5" applyNumberFormat="1" applyFont="1" applyFill="1" applyBorder="1" applyAlignment="1">
      <alignment horizontal="center" vertical="center"/>
    </xf>
    <xf numFmtId="177" fontId="0" fillId="0" borderId="17" xfId="5" quotePrefix="1" applyNumberFormat="1" applyFont="1" applyFill="1" applyBorder="1" applyAlignment="1">
      <alignment horizontal="center" vertical="center"/>
    </xf>
    <xf numFmtId="0" fontId="0" fillId="0" borderId="0" xfId="5" applyNumberFormat="1" applyFont="1" applyFill="1" applyBorder="1" applyAlignment="1">
      <alignment horizontal="right" vertical="center"/>
    </xf>
    <xf numFmtId="0" fontId="0" fillId="0" borderId="0" xfId="5" applyFont="1" applyFill="1" applyAlignment="1">
      <alignment horizontal="left" vertical="center"/>
    </xf>
    <xf numFmtId="0" fontId="9" fillId="0" borderId="0" xfId="5" applyNumberFormat="1" applyFont="1" applyFill="1" applyAlignment="1">
      <alignment horizontal="left" vertical="center"/>
    </xf>
    <xf numFmtId="184" fontId="0" fillId="0" borderId="0" xfId="5" applyNumberFormat="1" applyFont="1" applyFill="1" applyBorder="1" applyAlignment="1">
      <alignment horizontal="right" vertical="center"/>
    </xf>
    <xf numFmtId="184" fontId="0" fillId="0" borderId="1" xfId="5" applyNumberFormat="1" applyFont="1" applyFill="1" applyBorder="1" applyAlignment="1">
      <alignment horizontal="right" vertical="center"/>
    </xf>
    <xf numFmtId="0" fontId="0" fillId="0" borderId="3" xfId="5" applyNumberFormat="1" applyFont="1" applyFill="1" applyBorder="1" applyAlignment="1">
      <alignment horizontal="distributed" vertical="center" wrapText="1"/>
    </xf>
    <xf numFmtId="0" fontId="0" fillId="0" borderId="0" xfId="6" applyFont="1" applyFill="1" applyAlignment="1">
      <alignment vertical="center"/>
    </xf>
    <xf numFmtId="0" fontId="0" fillId="0" borderId="0" xfId="6" applyNumberFormat="1" applyFont="1" applyFill="1" applyAlignment="1">
      <alignment vertical="center"/>
    </xf>
    <xf numFmtId="0" fontId="0" fillId="0" borderId="0" xfId="6" applyFont="1" applyFill="1" applyAlignment="1">
      <alignment horizontal="left" vertical="center"/>
    </xf>
    <xf numFmtId="0" fontId="0" fillId="0" borderId="0" xfId="6" applyNumberFormat="1" applyFont="1" applyFill="1" applyBorder="1" applyAlignment="1">
      <alignment horizontal="right" vertical="center"/>
    </xf>
    <xf numFmtId="0" fontId="0" fillId="0" borderId="19" xfId="6" applyFont="1" applyFill="1" applyBorder="1" applyAlignment="1">
      <alignment horizontal="right" vertical="center"/>
    </xf>
    <xf numFmtId="3" fontId="0" fillId="0" borderId="19" xfId="6" applyNumberFormat="1" applyFont="1" applyFill="1" applyBorder="1" applyAlignment="1">
      <alignment horizontal="right" vertical="center"/>
    </xf>
    <xf numFmtId="0" fontId="0" fillId="0" borderId="0" xfId="6" applyFont="1" applyFill="1" applyBorder="1" applyAlignment="1">
      <alignment horizontal="right" vertical="center"/>
    </xf>
    <xf numFmtId="0" fontId="0" fillId="0" borderId="0" xfId="6" applyNumberFormat="1" applyFont="1" applyFill="1" applyAlignment="1">
      <alignment horizontal="left" vertical="center"/>
    </xf>
    <xf numFmtId="0" fontId="0" fillId="0" borderId="0" xfId="6" applyNumberFormat="1" applyFont="1" applyFill="1" applyBorder="1" applyAlignment="1">
      <alignment vertical="center"/>
    </xf>
    <xf numFmtId="38" fontId="0" fillId="0" borderId="0" xfId="2" applyFont="1" applyFill="1" applyBorder="1" applyAlignment="1">
      <alignment vertical="center"/>
    </xf>
    <xf numFmtId="3" fontId="0" fillId="0" borderId="0" xfId="6" applyNumberFormat="1" applyFont="1" applyFill="1" applyBorder="1" applyAlignment="1">
      <alignment vertical="center"/>
    </xf>
    <xf numFmtId="3" fontId="0" fillId="0" borderId="14" xfId="6" applyNumberFormat="1" applyFont="1" applyFill="1" applyBorder="1" applyAlignment="1">
      <alignment vertical="center"/>
    </xf>
    <xf numFmtId="177" fontId="0" fillId="0" borderId="3" xfId="6" applyNumberFormat="1" applyFont="1" applyFill="1" applyBorder="1" applyAlignment="1">
      <alignment horizontal="center" vertical="center"/>
    </xf>
    <xf numFmtId="177" fontId="0" fillId="0" borderId="0" xfId="6" applyNumberFormat="1" applyFont="1" applyFill="1" applyBorder="1" applyAlignment="1">
      <alignment horizontal="center" vertical="center"/>
    </xf>
    <xf numFmtId="0" fontId="0" fillId="0" borderId="19" xfId="6" applyNumberFormat="1" applyFont="1" applyFill="1" applyBorder="1" applyAlignment="1">
      <alignment horizontal="right" vertical="center"/>
    </xf>
    <xf numFmtId="0" fontId="0" fillId="0" borderId="27" xfId="6" applyNumberFormat="1" applyFont="1" applyFill="1" applyBorder="1" applyAlignment="1">
      <alignment horizontal="right" vertical="center"/>
    </xf>
    <xf numFmtId="0" fontId="0" fillId="0" borderId="19" xfId="6" applyNumberFormat="1" applyFont="1" applyFill="1" applyBorder="1" applyAlignment="1">
      <alignment horizontal="center" vertical="center"/>
    </xf>
    <xf numFmtId="0" fontId="0" fillId="0" borderId="18" xfId="6" applyNumberFormat="1" applyFont="1" applyFill="1" applyBorder="1" applyAlignment="1">
      <alignment horizontal="center" vertical="center"/>
    </xf>
    <xf numFmtId="0" fontId="0" fillId="0" borderId="17" xfId="6" applyNumberFormat="1" applyFont="1" applyFill="1" applyBorder="1" applyAlignment="1">
      <alignment horizontal="center" vertical="center"/>
    </xf>
    <xf numFmtId="0" fontId="0" fillId="0" borderId="1" xfId="6" applyNumberFormat="1" applyFont="1" applyFill="1" applyBorder="1" applyAlignment="1">
      <alignment horizontal="left" vertical="center"/>
    </xf>
    <xf numFmtId="0" fontId="9" fillId="0" borderId="0" xfId="6" applyNumberFormat="1" applyFont="1" applyFill="1" applyAlignment="1">
      <alignment horizontal="left" vertical="center"/>
    </xf>
    <xf numFmtId="185" fontId="0" fillId="0" borderId="0" xfId="7" applyNumberFormat="1" applyFont="1" applyFill="1" applyAlignment="1">
      <alignment vertical="center"/>
    </xf>
    <xf numFmtId="38" fontId="0" fillId="0" borderId="0" xfId="2" applyFont="1" applyFill="1" applyBorder="1" applyAlignment="1">
      <alignment horizontal="right" vertical="center"/>
    </xf>
    <xf numFmtId="3" fontId="0" fillId="0" borderId="34" xfId="6" applyNumberFormat="1" applyFont="1" applyFill="1" applyBorder="1" applyAlignment="1">
      <alignment vertical="center"/>
    </xf>
    <xf numFmtId="3" fontId="0" fillId="0" borderId="36" xfId="6" applyNumberFormat="1" applyFont="1" applyFill="1" applyBorder="1" applyAlignment="1">
      <alignment vertical="center"/>
    </xf>
    <xf numFmtId="41" fontId="0" fillId="0" borderId="36" xfId="6" applyNumberFormat="1" applyFont="1" applyFill="1" applyBorder="1" applyAlignment="1">
      <alignment horizontal="right" vertical="center" wrapText="1"/>
    </xf>
    <xf numFmtId="0" fontId="0" fillId="0" borderId="0" xfId="6" applyFont="1" applyFill="1" applyBorder="1" applyAlignment="1">
      <alignment vertical="center"/>
    </xf>
    <xf numFmtId="3" fontId="0" fillId="0" borderId="12" xfId="6" applyNumberFormat="1" applyFont="1" applyFill="1" applyBorder="1" applyAlignment="1">
      <alignment vertical="center"/>
    </xf>
    <xf numFmtId="0" fontId="7" fillId="0" borderId="13" xfId="6" applyNumberFormat="1" applyFont="1" applyFill="1" applyBorder="1" applyAlignment="1">
      <alignment horizontal="distributed" vertical="center"/>
    </xf>
    <xf numFmtId="0" fontId="0" fillId="0" borderId="12" xfId="6" applyNumberFormat="1" applyFont="1" applyFill="1" applyBorder="1" applyAlignment="1">
      <alignment vertical="center"/>
    </xf>
    <xf numFmtId="0" fontId="7" fillId="0" borderId="3" xfId="6" applyNumberFormat="1" applyFont="1" applyFill="1" applyBorder="1" applyAlignment="1">
      <alignment horizontal="distributed" vertical="top"/>
    </xf>
    <xf numFmtId="0" fontId="7" fillId="0" borderId="3" xfId="6" applyNumberFormat="1" applyFont="1" applyFill="1" applyBorder="1" applyAlignment="1">
      <alignment horizontal="distributed"/>
    </xf>
    <xf numFmtId="0" fontId="0" fillId="0" borderId="0" xfId="6" applyNumberFormat="1" applyFont="1" applyFill="1" applyBorder="1" applyAlignment="1">
      <alignment horizontal="distributed" vertical="center"/>
    </xf>
    <xf numFmtId="3" fontId="0" fillId="0" borderId="8" xfId="6" applyNumberFormat="1" applyFont="1" applyFill="1" applyBorder="1" applyAlignment="1">
      <alignment vertical="center"/>
    </xf>
    <xf numFmtId="0" fontId="8" fillId="0" borderId="3" xfId="6" applyNumberFormat="1" applyFont="1" applyFill="1" applyBorder="1" applyAlignment="1">
      <alignment horizontal="distributed" vertical="center"/>
    </xf>
    <xf numFmtId="0" fontId="7" fillId="0" borderId="3" xfId="6" applyNumberFormat="1" applyFont="1" applyFill="1" applyBorder="1" applyAlignment="1">
      <alignment vertical="center"/>
    </xf>
    <xf numFmtId="0" fontId="7" fillId="0" borderId="3" xfId="6" applyNumberFormat="1" applyFont="1" applyFill="1" applyBorder="1" applyAlignment="1">
      <alignment horizontal="distributed" vertical="center"/>
    </xf>
    <xf numFmtId="38" fontId="6" fillId="0" borderId="0" xfId="2" applyFont="1" applyFill="1" applyBorder="1" applyAlignment="1">
      <alignment horizontal="right" vertical="center"/>
    </xf>
    <xf numFmtId="3" fontId="6" fillId="0" borderId="19" xfId="6" applyNumberFormat="1" applyFont="1" applyFill="1" applyBorder="1" applyAlignment="1">
      <alignment vertical="center"/>
    </xf>
    <xf numFmtId="3" fontId="6" fillId="0" borderId="0" xfId="6" applyNumberFormat="1" applyFont="1" applyFill="1" applyBorder="1" applyAlignment="1">
      <alignment vertical="center"/>
    </xf>
    <xf numFmtId="0" fontId="0" fillId="0" borderId="0" xfId="6" quotePrefix="1" applyFont="1" applyFill="1" applyAlignment="1">
      <alignment horizontal="center" vertical="center"/>
    </xf>
    <xf numFmtId="177" fontId="0" fillId="0" borderId="18" xfId="6" quotePrefix="1" applyNumberFormat="1" applyFont="1" applyFill="1" applyBorder="1" applyAlignment="1">
      <alignment horizontal="center" vertical="center"/>
    </xf>
    <xf numFmtId="177" fontId="0" fillId="0" borderId="17" xfId="6" quotePrefix="1" applyNumberFormat="1" applyFont="1" applyFill="1" applyBorder="1" applyAlignment="1">
      <alignment horizontal="center" vertical="center"/>
    </xf>
    <xf numFmtId="177" fontId="0" fillId="0" borderId="38" xfId="6" quotePrefix="1" applyNumberFormat="1" applyFont="1" applyFill="1" applyBorder="1" applyAlignment="1">
      <alignment horizontal="center" vertical="center"/>
    </xf>
    <xf numFmtId="0" fontId="0" fillId="0" borderId="0" xfId="8" applyFont="1" applyFill="1">
      <alignment vertical="center"/>
    </xf>
    <xf numFmtId="0" fontId="0" fillId="0" borderId="19" xfId="8" applyFont="1" applyFill="1" applyBorder="1" applyAlignment="1">
      <alignment horizontal="right" vertical="center"/>
    </xf>
    <xf numFmtId="0" fontId="0" fillId="0" borderId="19" xfId="8" applyFont="1" applyFill="1" applyBorder="1">
      <alignment vertical="center"/>
    </xf>
    <xf numFmtId="0" fontId="0" fillId="0" borderId="19" xfId="8" applyFont="1" applyFill="1" applyBorder="1" applyAlignment="1">
      <alignment horizontal="left" vertical="center"/>
    </xf>
    <xf numFmtId="41" fontId="0" fillId="0" borderId="0" xfId="8" applyNumberFormat="1" applyFont="1" applyFill="1">
      <alignment vertical="center"/>
    </xf>
    <xf numFmtId="41" fontId="0" fillId="0" borderId="0" xfId="8" applyNumberFormat="1" applyFont="1" applyFill="1" applyBorder="1">
      <alignment vertical="center"/>
    </xf>
    <xf numFmtId="0" fontId="0" fillId="0" borderId="2" xfId="8" applyFont="1" applyFill="1" applyBorder="1" applyAlignment="1">
      <alignment horizontal="distributed" vertical="center" indent="1"/>
    </xf>
    <xf numFmtId="41" fontId="0" fillId="0" borderId="14" xfId="8" applyNumberFormat="1" applyFont="1" applyFill="1" applyBorder="1">
      <alignment vertical="center"/>
    </xf>
    <xf numFmtId="0" fontId="0" fillId="0" borderId="3" xfId="8" applyFont="1" applyFill="1" applyBorder="1" applyAlignment="1">
      <alignment horizontal="distributed" vertical="center" indent="1"/>
    </xf>
    <xf numFmtId="41" fontId="0" fillId="0" borderId="8" xfId="8" applyNumberFormat="1" applyFont="1" applyFill="1" applyBorder="1" applyAlignment="1">
      <alignment horizontal="right" vertical="center"/>
    </xf>
    <xf numFmtId="0" fontId="0" fillId="0" borderId="3" xfId="8" applyFont="1" applyFill="1" applyBorder="1">
      <alignment vertical="center"/>
    </xf>
    <xf numFmtId="0" fontId="0" fillId="0" borderId="13" xfId="8" applyFont="1" applyFill="1" applyBorder="1" applyAlignment="1">
      <alignment horizontal="distributed" vertical="center" indent="1"/>
    </xf>
    <xf numFmtId="0" fontId="0" fillId="0" borderId="0" xfId="8" applyFont="1" applyFill="1" applyBorder="1">
      <alignment vertical="center"/>
    </xf>
    <xf numFmtId="41" fontId="0" fillId="0" borderId="8" xfId="8" applyNumberFormat="1" applyFont="1" applyFill="1" applyBorder="1">
      <alignment vertical="center"/>
    </xf>
    <xf numFmtId="41" fontId="0" fillId="0" borderId="40" xfId="8" applyNumberFormat="1" applyFont="1" applyFill="1" applyBorder="1">
      <alignment vertical="center"/>
    </xf>
    <xf numFmtId="0" fontId="0" fillId="0" borderId="9" xfId="8" applyFont="1" applyFill="1" applyBorder="1">
      <alignment vertical="center"/>
    </xf>
    <xf numFmtId="177" fontId="0" fillId="0" borderId="3" xfId="8" quotePrefix="1" applyNumberFormat="1" applyFont="1" applyFill="1" applyBorder="1" applyAlignment="1">
      <alignment horizontal="center" vertical="center"/>
    </xf>
    <xf numFmtId="0" fontId="0" fillId="0" borderId="18" xfId="8" applyFont="1" applyFill="1" applyBorder="1" applyAlignment="1">
      <alignment horizontal="center" vertical="center"/>
    </xf>
    <xf numFmtId="0" fontId="0" fillId="0" borderId="17" xfId="8" applyFont="1" applyFill="1" applyBorder="1" applyAlignment="1">
      <alignment horizontal="center" vertical="center" wrapText="1"/>
    </xf>
    <xf numFmtId="0" fontId="0" fillId="0" borderId="2" xfId="8" applyFont="1" applyFill="1" applyBorder="1">
      <alignment vertical="center"/>
    </xf>
    <xf numFmtId="0" fontId="0" fillId="0" borderId="22" xfId="8" applyFont="1" applyFill="1" applyBorder="1" applyAlignment="1">
      <alignment horizontal="right" vertical="center"/>
    </xf>
    <xf numFmtId="0" fontId="0" fillId="0" borderId="0" xfId="8" applyFont="1" applyFill="1" applyAlignment="1">
      <alignment horizontal="right" vertical="center"/>
    </xf>
    <xf numFmtId="0" fontId="0" fillId="0" borderId="0" xfId="8" applyFont="1" applyFill="1" applyAlignment="1">
      <alignment horizontal="left" vertical="center"/>
    </xf>
    <xf numFmtId="0" fontId="0" fillId="0" borderId="3" xfId="8" quotePrefix="1" applyFont="1" applyFill="1" applyBorder="1" applyAlignment="1">
      <alignment horizontal="center" vertical="center"/>
    </xf>
    <xf numFmtId="177" fontId="0" fillId="0" borderId="0" xfId="8" quotePrefix="1" applyNumberFormat="1" applyFont="1" applyFill="1" applyBorder="1" applyAlignment="1">
      <alignment horizontal="center" vertical="center"/>
    </xf>
    <xf numFmtId="0" fontId="0" fillId="0" borderId="3" xfId="8" quotePrefix="1" applyNumberFormat="1" applyFont="1" applyFill="1" applyBorder="1" applyAlignment="1">
      <alignment horizontal="center" vertical="center"/>
    </xf>
    <xf numFmtId="0" fontId="0" fillId="0" borderId="0" xfId="8" applyFont="1" applyFill="1" applyBorder="1" applyAlignment="1">
      <alignment horizontal="right" vertical="center"/>
    </xf>
    <xf numFmtId="0" fontId="0" fillId="0" borderId="14" xfId="8" applyFont="1" applyFill="1" applyBorder="1" applyAlignment="1">
      <alignment horizontal="right" vertical="center"/>
    </xf>
    <xf numFmtId="0" fontId="0" fillId="0" borderId="22" xfId="8" applyFont="1" applyFill="1" applyBorder="1">
      <alignment vertical="center"/>
    </xf>
    <xf numFmtId="0" fontId="0" fillId="0" borderId="1" xfId="8" applyFont="1" applyFill="1" applyBorder="1">
      <alignment vertical="center"/>
    </xf>
    <xf numFmtId="3" fontId="2" fillId="0" borderId="14" xfId="6" applyNumberFormat="1" applyFont="1" applyFill="1" applyBorder="1" applyAlignment="1">
      <alignment vertical="center"/>
    </xf>
    <xf numFmtId="3" fontId="2" fillId="0" borderId="0" xfId="6" applyNumberFormat="1" applyFont="1" applyFill="1" applyBorder="1" applyAlignment="1">
      <alignment vertical="center"/>
    </xf>
    <xf numFmtId="185" fontId="6" fillId="0" borderId="15" xfId="6" applyNumberFormat="1" applyFont="1" applyFill="1" applyBorder="1" applyAlignment="1">
      <alignment horizontal="right" vertical="center"/>
    </xf>
    <xf numFmtId="185" fontId="0" fillId="0" borderId="8" xfId="7" applyNumberFormat="1" applyFont="1" applyFill="1" applyBorder="1" applyAlignment="1">
      <alignment horizontal="right" vertical="center"/>
    </xf>
    <xf numFmtId="185" fontId="0" fillId="0" borderId="8" xfId="6" applyNumberFormat="1" applyFont="1" applyFill="1" applyBorder="1" applyAlignment="1">
      <alignment horizontal="right" vertical="center"/>
    </xf>
    <xf numFmtId="185" fontId="0" fillId="0" borderId="12" xfId="7" applyNumberFormat="1" applyFont="1" applyFill="1" applyBorder="1" applyAlignment="1">
      <alignment horizontal="right" vertical="center"/>
    </xf>
    <xf numFmtId="185" fontId="0" fillId="0" borderId="12" xfId="6" applyNumberFormat="1" applyFont="1" applyFill="1" applyBorder="1" applyAlignment="1">
      <alignment horizontal="right" vertical="center"/>
    </xf>
    <xf numFmtId="185" fontId="0" fillId="0" borderId="36" xfId="7" applyNumberFormat="1" applyFont="1" applyFill="1" applyBorder="1" applyAlignment="1">
      <alignment horizontal="right" vertical="center"/>
    </xf>
    <xf numFmtId="185" fontId="0" fillId="0" borderId="36" xfId="6" applyNumberFormat="1" applyFont="1" applyFill="1" applyBorder="1" applyAlignment="1">
      <alignment horizontal="right" vertical="center"/>
    </xf>
    <xf numFmtId="185" fontId="0" fillId="0" borderId="34" xfId="7" applyNumberFormat="1" applyFont="1" applyFill="1" applyBorder="1" applyAlignment="1">
      <alignment horizontal="right" vertical="center"/>
    </xf>
    <xf numFmtId="185" fontId="0" fillId="0" borderId="34" xfId="6" applyNumberFormat="1" applyFont="1" applyFill="1" applyBorder="1" applyAlignment="1">
      <alignment horizontal="right" vertical="center"/>
    </xf>
    <xf numFmtId="176" fontId="0" fillId="0" borderId="12" xfId="2" applyNumberFormat="1" applyFont="1" applyFill="1" applyBorder="1" applyAlignment="1">
      <alignment vertical="center"/>
    </xf>
    <xf numFmtId="176" fontId="0" fillId="0" borderId="1" xfId="2" applyNumberFormat="1" applyFont="1" applyFill="1" applyBorder="1" applyAlignment="1">
      <alignment vertical="center"/>
    </xf>
    <xf numFmtId="185" fontId="0" fillId="0" borderId="0" xfId="7" applyNumberFormat="1" applyFont="1" applyFill="1" applyBorder="1" applyAlignment="1">
      <alignment horizontal="right" vertical="center"/>
    </xf>
    <xf numFmtId="185" fontId="0" fillId="0" borderId="0" xfId="6" applyNumberFormat="1" applyFont="1" applyFill="1" applyBorder="1" applyAlignment="1">
      <alignment horizontal="right" vertical="center"/>
    </xf>
    <xf numFmtId="3" fontId="0" fillId="0" borderId="14" xfId="6" applyNumberFormat="1" applyFont="1" applyFill="1" applyBorder="1" applyAlignment="1">
      <alignment vertical="center"/>
    </xf>
    <xf numFmtId="3" fontId="0" fillId="0" borderId="0" xfId="6" applyNumberFormat="1" applyFont="1" applyFill="1" applyBorder="1" applyAlignment="1">
      <alignment vertical="center"/>
    </xf>
    <xf numFmtId="3" fontId="0" fillId="0" borderId="0" xfId="6" applyNumberFormat="1" applyFont="1" applyFill="1" applyBorder="1" applyAlignment="1">
      <alignment horizontal="right" vertical="center"/>
    </xf>
    <xf numFmtId="185" fontId="0" fillId="0" borderId="0" xfId="6" applyNumberFormat="1" applyFont="1" applyFill="1" applyAlignment="1">
      <alignment horizontal="right" vertical="center"/>
    </xf>
    <xf numFmtId="3" fontId="0" fillId="0" borderId="12" xfId="6" applyNumberFormat="1" applyFont="1" applyFill="1" applyBorder="1" applyAlignment="1">
      <alignment horizontal="right" vertical="center"/>
    </xf>
    <xf numFmtId="3" fontId="0" fillId="0" borderId="36" xfId="6" applyNumberFormat="1" applyFont="1" applyFill="1" applyBorder="1" applyAlignment="1">
      <alignment horizontal="right" vertical="center"/>
    </xf>
    <xf numFmtId="3" fontId="0" fillId="0" borderId="26" xfId="6" applyNumberFormat="1" applyFont="1" applyFill="1" applyBorder="1" applyAlignment="1">
      <alignment vertical="center"/>
    </xf>
    <xf numFmtId="3" fontId="0" fillId="0" borderId="1" xfId="6" applyNumberFormat="1" applyFont="1" applyFill="1" applyBorder="1" applyAlignment="1">
      <alignment vertical="center"/>
    </xf>
    <xf numFmtId="41" fontId="0" fillId="0" borderId="26" xfId="8" applyNumberFormat="1" applyFont="1" applyFill="1" applyBorder="1">
      <alignment vertical="center"/>
    </xf>
    <xf numFmtId="41" fontId="0" fillId="0" borderId="1" xfId="8" applyNumberFormat="1" applyFont="1" applyFill="1" applyBorder="1">
      <alignment vertical="center"/>
    </xf>
    <xf numFmtId="41" fontId="0" fillId="0" borderId="39" xfId="8" applyNumberFormat="1" applyFont="1" applyFill="1" applyBorder="1">
      <alignment vertical="center"/>
    </xf>
    <xf numFmtId="41" fontId="0" fillId="0" borderId="12" xfId="8" applyNumberFormat="1" applyFont="1" applyFill="1" applyBorder="1">
      <alignment vertical="center"/>
    </xf>
    <xf numFmtId="41" fontId="0" fillId="0" borderId="0" xfId="8" applyNumberFormat="1" applyFont="1" applyFill="1" applyBorder="1" applyAlignment="1">
      <alignment horizontal="right" vertical="center"/>
    </xf>
    <xf numFmtId="41" fontId="0" fillId="0" borderId="1" xfId="8" applyNumberFormat="1" applyFont="1" applyFill="1" applyBorder="1" applyAlignment="1">
      <alignment horizontal="right" vertical="center"/>
    </xf>
    <xf numFmtId="0" fontId="0" fillId="0" borderId="19" xfId="1" applyNumberFormat="1" applyFont="1" applyFill="1" applyBorder="1" applyAlignment="1">
      <alignment horizontal="center" vertical="center"/>
    </xf>
    <xf numFmtId="0" fontId="0" fillId="0" borderId="1" xfId="1" quotePrefix="1" applyNumberFormat="1" applyFont="1" applyFill="1" applyBorder="1" applyAlignment="1">
      <alignment horizontal="center" vertical="center"/>
    </xf>
    <xf numFmtId="0" fontId="0" fillId="0" borderId="19" xfId="3" applyNumberFormat="1" applyFont="1" applyFill="1" applyBorder="1" applyAlignment="1">
      <alignment horizontal="center" vertical="center"/>
    </xf>
    <xf numFmtId="0" fontId="0" fillId="0" borderId="1" xfId="3" quotePrefix="1" applyNumberFormat="1" applyFont="1" applyFill="1" applyBorder="1" applyAlignment="1">
      <alignment horizontal="center" vertical="center"/>
    </xf>
    <xf numFmtId="0" fontId="0" fillId="0" borderId="19" xfId="5" applyNumberFormat="1" applyFont="1" applyFill="1" applyBorder="1" applyAlignment="1">
      <alignment horizontal="center" vertical="center"/>
    </xf>
    <xf numFmtId="0" fontId="0" fillId="0" borderId="1" xfId="5" quotePrefix="1" applyNumberFormat="1" applyFont="1" applyFill="1" applyBorder="1" applyAlignment="1">
      <alignment horizontal="center" vertical="center"/>
    </xf>
    <xf numFmtId="0" fontId="0" fillId="0" borderId="22" xfId="1" applyNumberFormat="1" applyFont="1" applyFill="1" applyBorder="1" applyAlignment="1">
      <alignment horizontal="center" vertical="center"/>
    </xf>
    <xf numFmtId="0" fontId="0" fillId="0" borderId="2" xfId="1" applyNumberFormat="1" applyFont="1" applyFill="1" applyBorder="1" applyAlignment="1">
      <alignment horizontal="center" vertical="center"/>
    </xf>
    <xf numFmtId="0" fontId="0" fillId="0" borderId="21" xfId="1" applyNumberFormat="1" applyFont="1" applyFill="1" applyBorder="1" applyAlignment="1">
      <alignment horizontal="center" vertical="center" justifyLastLine="1"/>
    </xf>
    <xf numFmtId="0" fontId="0" fillId="0" borderId="15" xfId="1" applyNumberFormat="1" applyFont="1" applyFill="1" applyBorder="1" applyAlignment="1">
      <alignment horizontal="center" vertical="center" justifyLastLine="1"/>
    </xf>
    <xf numFmtId="0" fontId="0" fillId="0" borderId="20" xfId="1" applyNumberFormat="1" applyFont="1" applyFill="1" applyBorder="1" applyAlignment="1">
      <alignment horizontal="center" vertical="center" justifyLastLine="1"/>
    </xf>
    <xf numFmtId="0" fontId="0" fillId="0" borderId="22" xfId="3" applyFont="1" applyFill="1" applyBorder="1" applyAlignment="1">
      <alignment horizontal="center" vertical="center"/>
    </xf>
    <xf numFmtId="0" fontId="0" fillId="0" borderId="2" xfId="3" applyFont="1" applyFill="1" applyBorder="1" applyAlignment="1">
      <alignment horizontal="center" vertical="center"/>
    </xf>
    <xf numFmtId="0" fontId="0" fillId="0" borderId="21" xfId="3" applyNumberFormat="1" applyFont="1" applyFill="1" applyBorder="1" applyAlignment="1">
      <alignment horizontal="center" vertical="center" justifyLastLine="1"/>
    </xf>
    <xf numFmtId="0" fontId="0" fillId="0" borderId="15" xfId="3" applyNumberFormat="1" applyFont="1" applyFill="1" applyBorder="1" applyAlignment="1">
      <alignment horizontal="center" vertical="center" justifyLastLine="1"/>
    </xf>
    <xf numFmtId="0" fontId="0" fillId="0" borderId="20" xfId="3" applyNumberFormat="1" applyFont="1" applyFill="1" applyBorder="1" applyAlignment="1">
      <alignment horizontal="center" vertical="center" justifyLastLine="1"/>
    </xf>
    <xf numFmtId="0" fontId="0" fillId="0" borderId="22" xfId="5" applyNumberFormat="1" applyFont="1" applyFill="1" applyBorder="1" applyAlignment="1">
      <alignment horizontal="center" vertical="center"/>
    </xf>
    <xf numFmtId="0" fontId="0" fillId="0" borderId="2" xfId="5" applyNumberFormat="1" applyFont="1" applyFill="1" applyBorder="1" applyAlignment="1">
      <alignment horizontal="center" vertical="center"/>
    </xf>
    <xf numFmtId="0" fontId="0" fillId="0" borderId="21" xfId="5" applyNumberFormat="1" applyFont="1" applyFill="1" applyBorder="1" applyAlignment="1">
      <alignment horizontal="distributed" vertical="center" justifyLastLine="1"/>
    </xf>
    <xf numFmtId="0" fontId="0" fillId="0" borderId="15" xfId="5" applyNumberFormat="1" applyFont="1" applyFill="1" applyBorder="1" applyAlignment="1">
      <alignment horizontal="distributed" vertical="center" justifyLastLine="1"/>
    </xf>
    <xf numFmtId="0" fontId="0" fillId="0" borderId="20" xfId="5" applyFont="1" applyFill="1" applyBorder="1" applyAlignment="1">
      <alignment horizontal="distributed" vertical="center" justifyLastLine="1"/>
    </xf>
    <xf numFmtId="0" fontId="0" fillId="0" borderId="32" xfId="6" applyNumberFormat="1" applyFont="1" applyFill="1" applyBorder="1" applyAlignment="1">
      <alignment horizontal="center" vertical="center"/>
    </xf>
    <xf numFmtId="0" fontId="0" fillId="0" borderId="28" xfId="6" applyNumberFormat="1" applyFont="1" applyFill="1" applyBorder="1" applyAlignment="1">
      <alignment horizontal="center" vertical="center"/>
    </xf>
    <xf numFmtId="0" fontId="0" fillId="0" borderId="34" xfId="6" applyNumberFormat="1" applyFont="1" applyFill="1" applyBorder="1" applyAlignment="1">
      <alignment horizontal="distributed" vertical="center"/>
    </xf>
    <xf numFmtId="0" fontId="0" fillId="0" borderId="35" xfId="6" applyNumberFormat="1" applyFont="1" applyFill="1" applyBorder="1" applyAlignment="1">
      <alignment horizontal="distributed" vertical="center"/>
    </xf>
    <xf numFmtId="0" fontId="0" fillId="0" borderId="19" xfId="6" applyNumberFormat="1" applyFont="1" applyFill="1" applyBorder="1" applyAlignment="1">
      <alignment horizontal="center" vertical="center"/>
    </xf>
    <xf numFmtId="0" fontId="0" fillId="0" borderId="22" xfId="6" applyNumberFormat="1" applyFont="1" applyFill="1" applyBorder="1" applyAlignment="1">
      <alignment horizontal="center" vertical="center"/>
    </xf>
    <xf numFmtId="0" fontId="0" fillId="0" borderId="1" xfId="6" applyNumberFormat="1" applyFont="1" applyFill="1" applyBorder="1" applyAlignment="1">
      <alignment horizontal="center" vertical="center"/>
    </xf>
    <xf numFmtId="0" fontId="0" fillId="0" borderId="2" xfId="6" applyNumberFormat="1" applyFont="1" applyFill="1" applyBorder="1" applyAlignment="1">
      <alignment horizontal="center" vertical="center"/>
    </xf>
    <xf numFmtId="0" fontId="6" fillId="0" borderId="15" xfId="6" applyNumberFormat="1" applyFont="1" applyFill="1" applyBorder="1" applyAlignment="1">
      <alignment horizontal="center" vertical="center"/>
    </xf>
    <xf numFmtId="0" fontId="6" fillId="0" borderId="16" xfId="6" applyNumberFormat="1" applyFont="1" applyFill="1" applyBorder="1" applyAlignment="1">
      <alignment horizontal="center" vertical="center"/>
    </xf>
    <xf numFmtId="0" fontId="0" fillId="0" borderId="8" xfId="6" applyNumberFormat="1" applyFont="1" applyFill="1" applyBorder="1" applyAlignment="1">
      <alignment horizontal="distributed" vertical="center"/>
    </xf>
    <xf numFmtId="0" fontId="0" fillId="0" borderId="9" xfId="6" applyNumberFormat="1" applyFont="1" applyFill="1" applyBorder="1" applyAlignment="1">
      <alignment horizontal="distributed" vertical="center"/>
    </xf>
    <xf numFmtId="0" fontId="0" fillId="0" borderId="36" xfId="6" applyNumberFormat="1" applyFont="1" applyFill="1" applyBorder="1" applyAlignment="1">
      <alignment horizontal="distributed" vertical="center"/>
    </xf>
    <xf numFmtId="0" fontId="0" fillId="0" borderId="37" xfId="6" applyNumberFormat="1" applyFont="1" applyFill="1" applyBorder="1" applyAlignment="1">
      <alignment horizontal="distributed" vertical="center"/>
    </xf>
    <xf numFmtId="0" fontId="0" fillId="0" borderId="0" xfId="6" applyNumberFormat="1" applyFont="1" applyFill="1" applyBorder="1" applyAlignment="1">
      <alignment horizontal="distributed" vertical="center"/>
    </xf>
    <xf numFmtId="0" fontId="0" fillId="0" borderId="3" xfId="6" applyNumberFormat="1" applyFont="1" applyFill="1" applyBorder="1" applyAlignment="1">
      <alignment horizontal="distributed" vertical="center"/>
    </xf>
    <xf numFmtId="38" fontId="0" fillId="0" borderId="0" xfId="2" applyFont="1" applyFill="1" applyBorder="1" applyAlignment="1">
      <alignment horizontal="right" vertical="center"/>
    </xf>
    <xf numFmtId="177" fontId="0" fillId="0" borderId="0" xfId="6" quotePrefix="1" applyNumberFormat="1" applyFont="1" applyFill="1" applyBorder="1" applyAlignment="1">
      <alignment horizontal="center" vertical="center"/>
    </xf>
    <xf numFmtId="177" fontId="0" fillId="0" borderId="3" xfId="6" quotePrefix="1" applyNumberFormat="1" applyFont="1" applyFill="1" applyBorder="1" applyAlignment="1">
      <alignment horizontal="center" vertical="center"/>
    </xf>
    <xf numFmtId="0" fontId="0" fillId="0" borderId="0" xfId="6" applyNumberFormat="1" applyFont="1" applyFill="1" applyBorder="1" applyAlignment="1">
      <alignment horizontal="center" vertical="center"/>
    </xf>
    <xf numFmtId="0" fontId="0" fillId="0" borderId="3" xfId="6" applyNumberFormat="1" applyFont="1" applyFill="1" applyBorder="1" applyAlignment="1">
      <alignment horizontal="center" vertical="center"/>
    </xf>
    <xf numFmtId="0" fontId="0" fillId="0" borderId="31" xfId="6" applyNumberFormat="1" applyFont="1" applyFill="1" applyBorder="1" applyAlignment="1">
      <alignment horizontal="center" vertical="center"/>
    </xf>
    <xf numFmtId="0" fontId="0" fillId="0" borderId="30" xfId="6" applyNumberFormat="1" applyFont="1" applyFill="1" applyBorder="1" applyAlignment="1">
      <alignment horizontal="center" vertical="center"/>
    </xf>
    <xf numFmtId="0" fontId="0" fillId="0" borderId="30" xfId="6" quotePrefix="1" applyNumberFormat="1" applyFont="1" applyFill="1" applyBorder="1" applyAlignment="1">
      <alignment horizontal="center" vertical="center"/>
    </xf>
    <xf numFmtId="0" fontId="0" fillId="0" borderId="15" xfId="6" applyNumberFormat="1" applyFont="1" applyFill="1" applyBorder="1" applyAlignment="1">
      <alignment horizontal="center" vertical="center"/>
    </xf>
    <xf numFmtId="185" fontId="0" fillId="0" borderId="0" xfId="7" applyNumberFormat="1" applyFont="1" applyFill="1" applyBorder="1" applyAlignment="1">
      <alignment horizontal="right" vertical="center"/>
    </xf>
    <xf numFmtId="185" fontId="0" fillId="0" borderId="0" xfId="6" applyNumberFormat="1" applyFont="1" applyFill="1" applyBorder="1" applyAlignment="1">
      <alignment horizontal="right" vertical="center"/>
    </xf>
    <xf numFmtId="0" fontId="0" fillId="0" borderId="15" xfId="6" applyNumberFormat="1" applyFont="1" applyFill="1" applyBorder="1" applyAlignment="1">
      <alignment horizontal="distributed" vertical="center" justifyLastLine="1"/>
    </xf>
    <xf numFmtId="3" fontId="0" fillId="0" borderId="14" xfId="6" applyNumberFormat="1" applyFont="1" applyFill="1" applyBorder="1" applyAlignment="1">
      <alignment vertical="center"/>
    </xf>
    <xf numFmtId="3" fontId="0" fillId="0" borderId="0" xfId="6" applyNumberFormat="1" applyFont="1" applyFill="1" applyBorder="1" applyAlignment="1">
      <alignment vertical="center"/>
    </xf>
    <xf numFmtId="0" fontId="0" fillId="0" borderId="0" xfId="6" quotePrefix="1" applyNumberFormat="1" applyFont="1" applyFill="1" applyBorder="1" applyAlignment="1">
      <alignment horizontal="center" vertical="center"/>
    </xf>
    <xf numFmtId="0" fontId="0" fillId="0" borderId="3" xfId="6" quotePrefix="1" applyNumberFormat="1" applyFont="1" applyFill="1" applyBorder="1" applyAlignment="1">
      <alignment horizontal="center" vertical="center"/>
    </xf>
    <xf numFmtId="3" fontId="0" fillId="0" borderId="0" xfId="6" applyNumberFormat="1" applyFont="1" applyFill="1" applyBorder="1" applyAlignment="1">
      <alignment horizontal="right" vertical="center"/>
    </xf>
    <xf numFmtId="0" fontId="0" fillId="0" borderId="33" xfId="6" applyNumberFormat="1" applyFont="1" applyFill="1" applyBorder="1" applyAlignment="1">
      <alignment horizontal="center" vertical="center"/>
    </xf>
    <xf numFmtId="0" fontId="0" fillId="0" borderId="29" xfId="6" applyNumberFormat="1" applyFont="1" applyFill="1" applyBorder="1" applyAlignment="1">
      <alignment horizontal="center" vertical="center"/>
    </xf>
    <xf numFmtId="0" fontId="0" fillId="0" borderId="32" xfId="6" applyNumberFormat="1" applyFont="1" applyFill="1" applyBorder="1" applyAlignment="1">
      <alignment horizontal="center" vertical="center" wrapText="1"/>
    </xf>
    <xf numFmtId="0" fontId="0" fillId="0" borderId="28" xfId="6" applyNumberFormat="1" applyFont="1" applyFill="1" applyBorder="1" applyAlignment="1">
      <alignment horizontal="center" vertical="center" wrapText="1"/>
    </xf>
    <xf numFmtId="0" fontId="0" fillId="0" borderId="42" xfId="8" applyFont="1" applyFill="1" applyBorder="1" applyAlignment="1">
      <alignment horizontal="center" vertical="center"/>
    </xf>
    <xf numFmtId="0" fontId="0" fillId="0" borderId="41" xfId="8" applyFont="1" applyFill="1" applyBorder="1" applyAlignment="1">
      <alignment horizontal="center" vertical="center"/>
    </xf>
    <xf numFmtId="0" fontId="0" fillId="0" borderId="31" xfId="8" applyFont="1" applyFill="1" applyBorder="1" applyAlignment="1">
      <alignment horizontal="center" vertical="center"/>
    </xf>
    <xf numFmtId="0" fontId="0" fillId="0" borderId="17" xfId="8" applyFont="1" applyFill="1" applyBorder="1" applyAlignment="1">
      <alignment horizontal="center" vertical="center"/>
    </xf>
    <xf numFmtId="0" fontId="0" fillId="0" borderId="30" xfId="8" applyFont="1" applyFill="1" applyBorder="1" applyAlignment="1">
      <alignment horizontal="center" vertical="center"/>
    </xf>
    <xf numFmtId="0" fontId="0" fillId="0" borderId="42" xfId="8" applyFont="1" applyFill="1" applyBorder="1" applyAlignment="1">
      <alignment horizontal="center" vertical="center" wrapText="1"/>
    </xf>
    <xf numFmtId="0" fontId="0" fillId="0" borderId="41" xfId="8" applyFont="1" applyFill="1" applyBorder="1" applyAlignment="1">
      <alignment horizontal="center" vertical="center" wrapText="1"/>
    </xf>
    <xf numFmtId="0" fontId="8" fillId="0" borderId="30" xfId="8" applyFont="1" applyFill="1" applyBorder="1" applyAlignment="1">
      <alignment horizontal="center" vertical="center" wrapText="1"/>
    </xf>
    <xf numFmtId="0" fontId="8" fillId="0" borderId="18" xfId="8" applyFont="1" applyFill="1" applyBorder="1" applyAlignment="1">
      <alignment horizontal="center" vertical="center" wrapText="1"/>
    </xf>
  </cellXfs>
  <cellStyles count="9">
    <cellStyle name="パーセント 2" xfId="7" xr:uid="{00000000-0005-0000-0000-000000000000}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  <cellStyle name="標準 4" xfId="4" xr:uid="{00000000-0005-0000-0000-000006000000}"/>
    <cellStyle name="標準 5" xfId="5" xr:uid="{00000000-0005-0000-0000-000007000000}"/>
    <cellStyle name="標準 6" xfId="6" xr:uid="{00000000-0005-0000-0000-000008000000}"/>
    <cellStyle name="標準 7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22</xdr:row>
      <xdr:rowOff>9525</xdr:rowOff>
    </xdr:from>
    <xdr:to>
      <xdr:col>2</xdr:col>
      <xdr:colOff>9525</xdr:colOff>
      <xdr:row>23</xdr:row>
      <xdr:rowOff>171450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19050" y="3362325"/>
          <a:ext cx="1026795" cy="2914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9050" y="161925"/>
          <a:ext cx="49911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0" y="2286000"/>
          <a:ext cx="51816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showGridLines="0" tabSelected="1" view="pageBreakPreview" zoomScaleNormal="100" zoomScaleSheetLayoutView="100" workbookViewId="0">
      <selection activeCell="H1" sqref="H1"/>
    </sheetView>
  </sheetViews>
  <sheetFormatPr defaultColWidth="7.5546875" defaultRowHeight="15" customHeight="1"/>
  <cols>
    <col min="1" max="1" width="21.6640625" style="2" customWidth="1"/>
    <col min="2" max="7" width="13.109375" style="2" customWidth="1"/>
    <col min="8" max="16384" width="7.5546875" style="1"/>
  </cols>
  <sheetData>
    <row r="1" spans="1:8" ht="15" customHeight="1">
      <c r="A1" s="37" t="s">
        <v>48</v>
      </c>
      <c r="B1" s="36"/>
      <c r="C1" s="36"/>
      <c r="D1" s="36"/>
      <c r="E1" s="36"/>
      <c r="F1" s="36"/>
      <c r="G1" s="36"/>
    </row>
    <row r="2" spans="1:8" ht="14.25" customHeight="1" thickBot="1">
      <c r="A2" s="1"/>
      <c r="B2" s="35"/>
      <c r="C2" s="35"/>
      <c r="D2" s="35"/>
      <c r="E2" s="35"/>
      <c r="F2" s="35"/>
      <c r="G2" s="35" t="s">
        <v>47</v>
      </c>
    </row>
    <row r="3" spans="1:8" ht="14.25" customHeight="1">
      <c r="A3" s="216" t="s">
        <v>46</v>
      </c>
      <c r="B3" s="218" t="s">
        <v>45</v>
      </c>
      <c r="C3" s="219"/>
      <c r="D3" s="219"/>
      <c r="E3" s="219"/>
      <c r="F3" s="220"/>
      <c r="G3" s="210" t="s">
        <v>44</v>
      </c>
      <c r="H3" s="6"/>
    </row>
    <row r="4" spans="1:8" ht="14.25" customHeight="1" thickBot="1">
      <c r="A4" s="217"/>
      <c r="B4" s="33" t="s">
        <v>43</v>
      </c>
      <c r="C4" s="33" t="s">
        <v>42</v>
      </c>
      <c r="D4" s="34" t="s">
        <v>41</v>
      </c>
      <c r="E4" s="33" t="s">
        <v>218</v>
      </c>
      <c r="F4" s="33" t="s">
        <v>225</v>
      </c>
      <c r="G4" s="211" t="s">
        <v>226</v>
      </c>
    </row>
    <row r="5" spans="1:8" ht="14.25" hidden="1" customHeight="1">
      <c r="A5" s="32" t="s">
        <v>40</v>
      </c>
      <c r="B5" s="31">
        <v>44713820</v>
      </c>
      <c r="C5" s="31">
        <v>46167405</v>
      </c>
      <c r="D5" s="31">
        <v>51803048</v>
      </c>
      <c r="E5" s="31">
        <v>51803048</v>
      </c>
      <c r="F5" s="31">
        <v>51803048</v>
      </c>
      <c r="G5" s="31">
        <v>45679572</v>
      </c>
    </row>
    <row r="6" spans="1:8" ht="14.25" customHeight="1">
      <c r="A6" s="30" t="s">
        <v>39</v>
      </c>
      <c r="B6" s="17">
        <v>30344600</v>
      </c>
      <c r="C6" s="17">
        <v>26311050</v>
      </c>
      <c r="D6" s="17">
        <v>27446887</v>
      </c>
      <c r="E6" s="17">
        <f>SUM(E7:E30)</f>
        <v>25538772</v>
      </c>
      <c r="F6" s="17">
        <f>SUM(F7:F30)</f>
        <v>26683538</v>
      </c>
      <c r="G6" s="17">
        <f>SUM(G7:G30)</f>
        <v>26520000</v>
      </c>
    </row>
    <row r="7" spans="1:8" ht="14.25" customHeight="1">
      <c r="A7" s="10" t="s">
        <v>38</v>
      </c>
      <c r="B7" s="15">
        <v>9475955</v>
      </c>
      <c r="C7" s="15">
        <v>9582012</v>
      </c>
      <c r="D7" s="15">
        <v>9880270</v>
      </c>
      <c r="E7" s="15">
        <v>9956788</v>
      </c>
      <c r="F7" s="15">
        <v>9830317</v>
      </c>
      <c r="G7" s="15">
        <v>10099500</v>
      </c>
    </row>
    <row r="8" spans="1:8" ht="14.25" customHeight="1">
      <c r="A8" s="10" t="s">
        <v>37</v>
      </c>
      <c r="B8" s="15">
        <v>164225</v>
      </c>
      <c r="C8" s="15">
        <v>165955</v>
      </c>
      <c r="D8" s="15">
        <v>157067</v>
      </c>
      <c r="E8" s="15">
        <v>158639</v>
      </c>
      <c r="F8" s="15">
        <v>157337</v>
      </c>
      <c r="G8" s="15">
        <v>154400</v>
      </c>
    </row>
    <row r="9" spans="1:8" ht="14.25" customHeight="1">
      <c r="A9" s="10" t="s">
        <v>36</v>
      </c>
      <c r="B9" s="15">
        <v>11430</v>
      </c>
      <c r="C9" s="15">
        <v>8882</v>
      </c>
      <c r="D9" s="15">
        <v>4839</v>
      </c>
      <c r="E9" s="15">
        <v>3680</v>
      </c>
      <c r="F9" s="15">
        <v>5931</v>
      </c>
      <c r="G9" s="15">
        <v>4500</v>
      </c>
    </row>
    <row r="10" spans="1:8" ht="14.25" customHeight="1">
      <c r="A10" s="10" t="s">
        <v>35</v>
      </c>
      <c r="B10" s="15">
        <v>1233341</v>
      </c>
      <c r="C10" s="15">
        <v>1331925</v>
      </c>
      <c r="D10" s="15">
        <v>1363384</v>
      </c>
      <c r="E10" s="15">
        <v>1355880</v>
      </c>
      <c r="F10" s="15">
        <v>1419816</v>
      </c>
      <c r="G10" s="15">
        <v>1540000</v>
      </c>
    </row>
    <row r="11" spans="1:8" ht="14.25" customHeight="1">
      <c r="A11" s="10" t="s">
        <v>34</v>
      </c>
      <c r="B11" s="15">
        <v>19908</v>
      </c>
      <c r="C11" s="15">
        <v>21537</v>
      </c>
      <c r="D11" s="9">
        <v>22622</v>
      </c>
      <c r="E11" s="9">
        <v>24906</v>
      </c>
      <c r="F11" s="9">
        <v>25472</v>
      </c>
      <c r="G11" s="9">
        <v>25000</v>
      </c>
    </row>
    <row r="12" spans="1:8" ht="14.25" customHeight="1">
      <c r="A12" s="10" t="s">
        <v>33</v>
      </c>
      <c r="B12" s="9" t="s">
        <v>9</v>
      </c>
      <c r="C12" s="9" t="s">
        <v>9</v>
      </c>
      <c r="D12" s="9">
        <v>465</v>
      </c>
      <c r="E12" s="9">
        <v>1938</v>
      </c>
      <c r="F12" s="9" t="s">
        <v>240</v>
      </c>
      <c r="G12" s="9" t="s">
        <v>9</v>
      </c>
    </row>
    <row r="13" spans="1:8" ht="24.75" customHeight="1">
      <c r="A13" s="29" t="s">
        <v>32</v>
      </c>
      <c r="B13" s="15">
        <v>1271</v>
      </c>
      <c r="C13" s="15">
        <v>1216</v>
      </c>
      <c r="D13" s="15">
        <v>1190</v>
      </c>
      <c r="E13" s="15">
        <v>1171</v>
      </c>
      <c r="F13" s="15">
        <v>1148</v>
      </c>
      <c r="G13" s="15">
        <v>1200</v>
      </c>
    </row>
    <row r="14" spans="1:8" ht="14.25" customHeight="1">
      <c r="A14" s="10" t="s">
        <v>31</v>
      </c>
      <c r="B14" s="15">
        <v>2707483</v>
      </c>
      <c r="C14" s="15">
        <v>3289079</v>
      </c>
      <c r="D14" s="15">
        <v>3247106</v>
      </c>
      <c r="E14" s="15">
        <v>3471783</v>
      </c>
      <c r="F14" s="15">
        <v>3706787</v>
      </c>
      <c r="G14" s="15">
        <v>3375000</v>
      </c>
    </row>
    <row r="15" spans="1:8" ht="14.25" customHeight="1">
      <c r="A15" s="20" t="s">
        <v>30</v>
      </c>
      <c r="B15" s="15">
        <v>10365</v>
      </c>
      <c r="C15" s="15">
        <v>9313</v>
      </c>
      <c r="D15" s="15">
        <v>7943</v>
      </c>
      <c r="E15" s="15">
        <v>6966</v>
      </c>
      <c r="F15" s="15">
        <v>6354</v>
      </c>
      <c r="G15" s="15">
        <v>7000</v>
      </c>
    </row>
    <row r="16" spans="1:8" ht="14.25" customHeight="1">
      <c r="A16" s="10" t="s">
        <v>29</v>
      </c>
      <c r="B16" s="15">
        <v>122325</v>
      </c>
      <c r="C16" s="15">
        <v>135437</v>
      </c>
      <c r="D16" s="15">
        <v>133581</v>
      </c>
      <c r="E16" s="15">
        <v>132053</v>
      </c>
      <c r="F16" s="15">
        <v>115063</v>
      </c>
      <c r="G16" s="15">
        <v>112615</v>
      </c>
    </row>
    <row r="17" spans="1:9" ht="14.25" customHeight="1">
      <c r="A17" s="10" t="s">
        <v>28</v>
      </c>
      <c r="B17" s="15">
        <v>460126</v>
      </c>
      <c r="C17" s="15">
        <v>505423</v>
      </c>
      <c r="D17" s="15">
        <v>492287</v>
      </c>
      <c r="E17" s="15">
        <v>487250</v>
      </c>
      <c r="F17" s="15">
        <v>500857</v>
      </c>
      <c r="G17" s="15">
        <v>516160</v>
      </c>
    </row>
    <row r="18" spans="1:9" ht="14.25" customHeight="1">
      <c r="A18" s="10" t="s">
        <v>27</v>
      </c>
      <c r="B18" s="15">
        <v>9434759</v>
      </c>
      <c r="C18" s="15">
        <v>5292288</v>
      </c>
      <c r="D18" s="15">
        <v>5007542</v>
      </c>
      <c r="E18" s="15">
        <v>4471769</v>
      </c>
      <c r="F18" s="15">
        <v>4563551</v>
      </c>
      <c r="G18" s="15">
        <v>4084212</v>
      </c>
    </row>
    <row r="19" spans="1:9" ht="14.25" customHeight="1">
      <c r="A19" s="10" t="s">
        <v>26</v>
      </c>
      <c r="B19" s="15">
        <v>1775197</v>
      </c>
      <c r="C19" s="15">
        <v>1663868</v>
      </c>
      <c r="D19" s="15">
        <v>1692868</v>
      </c>
      <c r="E19" s="15">
        <v>1730015</v>
      </c>
      <c r="F19" s="15">
        <v>1761263</v>
      </c>
      <c r="G19" s="15">
        <v>1892463</v>
      </c>
    </row>
    <row r="20" spans="1:9" ht="14.25" customHeight="1">
      <c r="A20" s="10" t="s">
        <v>25</v>
      </c>
      <c r="B20" s="15">
        <v>14955</v>
      </c>
      <c r="C20" s="15">
        <v>29094</v>
      </c>
      <c r="D20" s="15">
        <v>52065</v>
      </c>
      <c r="E20" s="15">
        <v>27418</v>
      </c>
      <c r="F20" s="15">
        <v>18843</v>
      </c>
      <c r="G20" s="15">
        <v>17312</v>
      </c>
    </row>
    <row r="21" spans="1:9" ht="14.25" customHeight="1">
      <c r="A21" s="10" t="s">
        <v>24</v>
      </c>
      <c r="B21" s="15">
        <v>376629</v>
      </c>
      <c r="C21" s="15">
        <v>398988</v>
      </c>
      <c r="D21" s="15">
        <v>400784</v>
      </c>
      <c r="E21" s="15">
        <v>537337</v>
      </c>
      <c r="F21" s="15">
        <v>561185</v>
      </c>
      <c r="G21" s="15">
        <v>600100</v>
      </c>
    </row>
    <row r="22" spans="1:9" ht="14.25" customHeight="1">
      <c r="A22" s="10" t="s">
        <v>23</v>
      </c>
      <c r="B22" s="15">
        <v>647582</v>
      </c>
      <c r="C22" s="15">
        <v>334443</v>
      </c>
      <c r="D22" s="15">
        <v>398621</v>
      </c>
      <c r="E22" s="15">
        <v>375539</v>
      </c>
      <c r="F22" s="15">
        <v>861558</v>
      </c>
      <c r="G22" s="15">
        <v>1703553</v>
      </c>
    </row>
    <row r="23" spans="1:9" ht="14.25" customHeight="1">
      <c r="A23" s="10" t="s">
        <v>22</v>
      </c>
      <c r="B23" s="15">
        <v>374639</v>
      </c>
      <c r="C23" s="15">
        <v>384091</v>
      </c>
      <c r="D23" s="15">
        <v>885334</v>
      </c>
      <c r="E23" s="15">
        <v>600647</v>
      </c>
      <c r="F23" s="15">
        <v>326099</v>
      </c>
      <c r="G23" s="15">
        <v>1</v>
      </c>
    </row>
    <row r="24" spans="1:9" ht="14.25" customHeight="1">
      <c r="A24" s="10" t="s">
        <v>21</v>
      </c>
      <c r="B24" s="15">
        <v>758352</v>
      </c>
      <c r="C24" s="15">
        <v>830403</v>
      </c>
      <c r="D24" s="15">
        <v>867725</v>
      </c>
      <c r="E24" s="15">
        <v>733514</v>
      </c>
      <c r="F24" s="15">
        <v>760255</v>
      </c>
      <c r="G24" s="15">
        <v>695084</v>
      </c>
    </row>
    <row r="25" spans="1:9" ht="14.25" customHeight="1">
      <c r="A25" s="10" t="s">
        <v>20</v>
      </c>
      <c r="B25" s="15">
        <v>2561767</v>
      </c>
      <c r="C25" s="15">
        <v>1956800</v>
      </c>
      <c r="D25" s="15">
        <v>2542600</v>
      </c>
      <c r="E25" s="15">
        <v>1114300</v>
      </c>
      <c r="F25" s="15">
        <v>1407400</v>
      </c>
      <c r="G25" s="15">
        <v>1312000</v>
      </c>
    </row>
    <row r="26" spans="1:9" ht="14.25" customHeight="1">
      <c r="A26" s="10" t="s">
        <v>19</v>
      </c>
      <c r="B26" s="15">
        <v>44825</v>
      </c>
      <c r="C26" s="15">
        <v>122695</v>
      </c>
      <c r="D26" s="15">
        <v>47641</v>
      </c>
      <c r="E26" s="15">
        <v>63677</v>
      </c>
      <c r="F26" s="15">
        <v>284348</v>
      </c>
      <c r="G26" s="9">
        <v>66700</v>
      </c>
    </row>
    <row r="27" spans="1:9" ht="14.25" customHeight="1">
      <c r="A27" s="10" t="s">
        <v>18</v>
      </c>
      <c r="B27" s="15">
        <v>38048</v>
      </c>
      <c r="C27" s="15">
        <v>55138</v>
      </c>
      <c r="D27" s="15">
        <v>48359</v>
      </c>
      <c r="E27" s="15">
        <v>55390</v>
      </c>
      <c r="F27" s="15">
        <v>78560</v>
      </c>
      <c r="G27" s="15">
        <v>31000</v>
      </c>
    </row>
    <row r="28" spans="1:9" ht="14.25" customHeight="1">
      <c r="A28" s="20" t="s">
        <v>17</v>
      </c>
      <c r="B28" s="15">
        <v>37951</v>
      </c>
      <c r="C28" s="15">
        <v>59441</v>
      </c>
      <c r="D28" s="15">
        <v>32959</v>
      </c>
      <c r="E28" s="15">
        <v>55366</v>
      </c>
      <c r="F28" s="15">
        <v>102317</v>
      </c>
      <c r="G28" s="15">
        <v>86000</v>
      </c>
    </row>
    <row r="29" spans="1:9" ht="14.25" customHeight="1">
      <c r="A29" s="20" t="s">
        <v>16</v>
      </c>
      <c r="B29" s="9">
        <v>14897</v>
      </c>
      <c r="C29" s="9">
        <v>12748</v>
      </c>
      <c r="D29" s="9">
        <v>16111</v>
      </c>
      <c r="E29" s="9">
        <v>19318</v>
      </c>
      <c r="F29" s="9">
        <v>21554</v>
      </c>
      <c r="G29" s="9">
        <v>22200</v>
      </c>
      <c r="H29" s="6"/>
    </row>
    <row r="30" spans="1:9" ht="14.25" customHeight="1">
      <c r="A30" s="27" t="s">
        <v>15</v>
      </c>
      <c r="B30" s="26">
        <v>58570</v>
      </c>
      <c r="C30" s="26">
        <v>120274</v>
      </c>
      <c r="D30" s="26">
        <v>143524</v>
      </c>
      <c r="E30" s="26">
        <v>153428</v>
      </c>
      <c r="F30" s="26">
        <v>167523</v>
      </c>
      <c r="G30" s="26">
        <v>174000</v>
      </c>
      <c r="H30" s="6"/>
    </row>
    <row r="31" spans="1:9" ht="14.25" customHeight="1">
      <c r="A31" s="25" t="s">
        <v>14</v>
      </c>
      <c r="B31" s="24"/>
      <c r="C31" s="24"/>
      <c r="D31" s="24"/>
      <c r="E31" s="24"/>
      <c r="F31" s="24"/>
      <c r="G31" s="24"/>
      <c r="H31" s="6"/>
    </row>
    <row r="32" spans="1:9" ht="14.25" customHeight="1">
      <c r="A32" s="23" t="s">
        <v>13</v>
      </c>
      <c r="B32" s="22">
        <v>6082230</v>
      </c>
      <c r="C32" s="22">
        <v>6166796</v>
      </c>
      <c r="D32" s="22">
        <v>6048148</v>
      </c>
      <c r="E32" s="22">
        <v>5942168</v>
      </c>
      <c r="F32" s="22">
        <v>5654141</v>
      </c>
      <c r="G32" s="22">
        <v>5732516</v>
      </c>
      <c r="I32" s="21"/>
    </row>
    <row r="33" spans="1:14" ht="14.25" customHeight="1">
      <c r="A33" s="20" t="s">
        <v>12</v>
      </c>
      <c r="B33" s="15">
        <v>6298</v>
      </c>
      <c r="C33" s="15">
        <v>5948</v>
      </c>
      <c r="D33" s="15">
        <v>6174</v>
      </c>
      <c r="E33" s="15">
        <v>6261</v>
      </c>
      <c r="F33" s="15">
        <v>5636</v>
      </c>
      <c r="G33" s="15">
        <v>6624</v>
      </c>
    </row>
    <row r="34" spans="1:14" ht="14.25" customHeight="1">
      <c r="A34" s="10" t="s">
        <v>11</v>
      </c>
      <c r="B34" s="15">
        <v>131783</v>
      </c>
      <c r="C34" s="15">
        <v>142074</v>
      </c>
      <c r="D34" s="15">
        <v>152365</v>
      </c>
      <c r="E34" s="15">
        <v>167156</v>
      </c>
      <c r="F34" s="15">
        <v>186796</v>
      </c>
      <c r="G34" s="15">
        <v>21247</v>
      </c>
    </row>
    <row r="35" spans="1:14" ht="15" customHeight="1">
      <c r="A35" s="10" t="s">
        <v>10</v>
      </c>
      <c r="B35" s="15">
        <v>10338</v>
      </c>
      <c r="C35" s="15">
        <v>10989</v>
      </c>
      <c r="D35" s="15">
        <v>10823</v>
      </c>
      <c r="E35" s="15">
        <v>9917</v>
      </c>
      <c r="F35" s="15">
        <v>9081</v>
      </c>
      <c r="G35" s="15">
        <v>10841</v>
      </c>
    </row>
    <row r="36" spans="1:14" ht="24">
      <c r="A36" s="10" t="s">
        <v>8</v>
      </c>
      <c r="B36" s="9">
        <v>74018</v>
      </c>
      <c r="C36" s="9">
        <v>61693</v>
      </c>
      <c r="D36" s="9">
        <v>45347</v>
      </c>
      <c r="E36" s="9">
        <v>26824</v>
      </c>
      <c r="F36" s="9">
        <v>44155</v>
      </c>
      <c r="G36" s="9">
        <v>37234</v>
      </c>
    </row>
    <row r="37" spans="1:14" ht="14.25" customHeight="1">
      <c r="A37" s="10" t="s">
        <v>7</v>
      </c>
      <c r="B37" s="15">
        <v>5818564</v>
      </c>
      <c r="C37" s="15">
        <v>5939699</v>
      </c>
      <c r="D37" s="15">
        <v>5946506</v>
      </c>
      <c r="E37" s="15">
        <v>6069587</v>
      </c>
      <c r="F37" s="15">
        <v>6141615</v>
      </c>
      <c r="G37" s="15">
        <v>6099853</v>
      </c>
      <c r="N37" s="6"/>
    </row>
    <row r="38" spans="1:14" ht="14.25" customHeight="1">
      <c r="A38" s="19" t="s">
        <v>6</v>
      </c>
      <c r="B38" s="15">
        <v>55937</v>
      </c>
      <c r="C38" s="15">
        <v>59045</v>
      </c>
      <c r="D38" s="15">
        <v>58069</v>
      </c>
      <c r="E38" s="15">
        <v>65021</v>
      </c>
      <c r="F38" s="15">
        <v>66961</v>
      </c>
      <c r="G38" s="15">
        <v>73482</v>
      </c>
      <c r="H38" s="6"/>
    </row>
    <row r="39" spans="1:14" ht="14.25" customHeight="1">
      <c r="A39" s="19" t="s">
        <v>5</v>
      </c>
      <c r="B39" s="15">
        <v>970047</v>
      </c>
      <c r="C39" s="15">
        <v>985116</v>
      </c>
      <c r="D39" s="9">
        <v>1040993</v>
      </c>
      <c r="E39" s="9">
        <v>1104595</v>
      </c>
      <c r="F39" s="9">
        <v>1187209</v>
      </c>
      <c r="G39" s="15">
        <v>1229718</v>
      </c>
      <c r="H39" s="6"/>
    </row>
    <row r="40" spans="1:14" ht="14.25" customHeight="1">
      <c r="A40" s="18" t="s">
        <v>4</v>
      </c>
      <c r="B40" s="17"/>
      <c r="C40" s="17"/>
      <c r="D40" s="17"/>
      <c r="E40" s="17"/>
      <c r="F40" s="17"/>
      <c r="G40" s="17"/>
      <c r="H40" s="6"/>
    </row>
    <row r="41" spans="1:14" ht="14.25" customHeight="1">
      <c r="A41" s="12" t="s">
        <v>3</v>
      </c>
      <c r="B41" s="16">
        <v>6573462</v>
      </c>
      <c r="C41" s="16">
        <v>7262135</v>
      </c>
      <c r="D41" s="16">
        <v>8388287</v>
      </c>
      <c r="E41" s="16">
        <f>SUM(E42:E43)</f>
        <v>8388314</v>
      </c>
      <c r="F41" s="16">
        <f>SUM(F42:F43)</f>
        <v>7749386</v>
      </c>
      <c r="G41" s="16">
        <f>SUM(G42:G43)</f>
        <v>7822065</v>
      </c>
      <c r="H41" s="6"/>
    </row>
    <row r="42" spans="1:14" ht="14.25" customHeight="1">
      <c r="A42" s="10" t="s">
        <v>1</v>
      </c>
      <c r="B42" s="15">
        <v>6126840</v>
      </c>
      <c r="C42" s="15">
        <v>6900539</v>
      </c>
      <c r="D42" s="15">
        <v>8002792</v>
      </c>
      <c r="E42" s="15">
        <v>8060246</v>
      </c>
      <c r="F42" s="15">
        <v>7439914</v>
      </c>
      <c r="G42" s="15">
        <v>7495200</v>
      </c>
      <c r="H42" s="6"/>
    </row>
    <row r="43" spans="1:14" ht="14.25" customHeight="1">
      <c r="A43" s="14" t="s">
        <v>0</v>
      </c>
      <c r="B43" s="13">
        <v>446622</v>
      </c>
      <c r="C43" s="13">
        <v>361596</v>
      </c>
      <c r="D43" s="13">
        <v>385495</v>
      </c>
      <c r="E43" s="13">
        <v>328068</v>
      </c>
      <c r="F43" s="13">
        <v>309472</v>
      </c>
      <c r="G43" s="13">
        <v>326865</v>
      </c>
      <c r="H43" s="6"/>
    </row>
    <row r="44" spans="1:14" ht="14.25" customHeight="1">
      <c r="A44" s="12" t="s">
        <v>2</v>
      </c>
      <c r="B44" s="11">
        <v>1735772</v>
      </c>
      <c r="C44" s="11">
        <v>1556780</v>
      </c>
      <c r="D44" s="11">
        <v>1442915</v>
      </c>
      <c r="E44" s="11">
        <f>SUM(E45:E46)</f>
        <v>1957113</v>
      </c>
      <c r="F44" s="11">
        <f>SUM(F45:F46)</f>
        <v>2082647</v>
      </c>
      <c r="G44" s="11">
        <f>SUM(G45:G46)</f>
        <v>2264471</v>
      </c>
      <c r="H44" s="6"/>
    </row>
    <row r="45" spans="1:14" ht="14.25" customHeight="1">
      <c r="A45" s="10" t="s">
        <v>1</v>
      </c>
      <c r="B45" s="9">
        <v>967688</v>
      </c>
      <c r="C45" s="9">
        <v>884501</v>
      </c>
      <c r="D45" s="9">
        <v>868693</v>
      </c>
      <c r="E45" s="9">
        <v>1004200</v>
      </c>
      <c r="F45" s="9">
        <v>1118728</v>
      </c>
      <c r="G45" s="9">
        <v>1153112</v>
      </c>
      <c r="H45" s="6"/>
    </row>
    <row r="46" spans="1:14" ht="14.25" customHeight="1" thickBot="1">
      <c r="A46" s="8" t="s">
        <v>0</v>
      </c>
      <c r="B46" s="7">
        <v>768084</v>
      </c>
      <c r="C46" s="7">
        <v>672279</v>
      </c>
      <c r="D46" s="7">
        <v>574222</v>
      </c>
      <c r="E46" s="7">
        <v>952913</v>
      </c>
      <c r="F46" s="7">
        <v>963919</v>
      </c>
      <c r="G46" s="7">
        <v>1111359</v>
      </c>
      <c r="H46" s="6"/>
    </row>
    <row r="47" spans="1:14" ht="15" customHeight="1">
      <c r="A47" s="5" t="s">
        <v>242</v>
      </c>
      <c r="G47" s="4"/>
    </row>
    <row r="50" spans="4:4" ht="15" customHeight="1">
      <c r="D50" s="3"/>
    </row>
  </sheetData>
  <mergeCells count="2">
    <mergeCell ref="A3:A4"/>
    <mergeCell ref="B3:F3"/>
  </mergeCells>
  <phoneticPr fontId="3"/>
  <pageMargins left="0.51181102362204722" right="0.59055118110236227" top="0.98425196850393704" bottom="0.19685039370078741" header="0.39370078740157483" footer="0.19685039370078741"/>
  <pageSetup paperSize="9" orientation="portrait" r:id="rId1"/>
  <headerFooter alignWithMargins="0">
    <oddHeader>&amp;L&amp;"ＭＳ ゴシック,斜体"&amp;9 116　財政・税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showGridLines="0" view="pageBreakPreview" zoomScaleNormal="100" zoomScaleSheetLayoutView="100" workbookViewId="0">
      <selection activeCell="H1" sqref="H1"/>
    </sheetView>
  </sheetViews>
  <sheetFormatPr defaultColWidth="7.5546875" defaultRowHeight="15.75" customHeight="1"/>
  <cols>
    <col min="1" max="1" width="21.6640625" style="38" customWidth="1"/>
    <col min="2" max="7" width="13.109375" style="38" customWidth="1"/>
    <col min="8" max="251" width="7.5546875" style="38" customWidth="1"/>
    <col min="252" max="16384" width="7.5546875" style="38"/>
  </cols>
  <sheetData>
    <row r="1" spans="1:8" ht="15.75" customHeight="1">
      <c r="A1" s="55" t="s">
        <v>79</v>
      </c>
    </row>
    <row r="2" spans="1:8" ht="15.75" customHeight="1" thickBot="1">
      <c r="G2" s="54" t="s">
        <v>78</v>
      </c>
    </row>
    <row r="3" spans="1:8" ht="15.75" customHeight="1">
      <c r="A3" s="221" t="s">
        <v>77</v>
      </c>
      <c r="B3" s="223" t="s">
        <v>45</v>
      </c>
      <c r="C3" s="224"/>
      <c r="D3" s="224"/>
      <c r="E3" s="224"/>
      <c r="F3" s="225"/>
      <c r="G3" s="212" t="s">
        <v>44</v>
      </c>
    </row>
    <row r="4" spans="1:8" ht="15.75" customHeight="1" thickBot="1">
      <c r="A4" s="222"/>
      <c r="B4" s="52" t="s">
        <v>227</v>
      </c>
      <c r="C4" s="52" t="s">
        <v>228</v>
      </c>
      <c r="D4" s="53" t="s">
        <v>76</v>
      </c>
      <c r="E4" s="52" t="s">
        <v>219</v>
      </c>
      <c r="F4" s="52" t="s">
        <v>229</v>
      </c>
      <c r="G4" s="213" t="s">
        <v>230</v>
      </c>
    </row>
    <row r="5" spans="1:8" ht="15.75" customHeight="1">
      <c r="A5" s="46" t="s">
        <v>75</v>
      </c>
      <c r="B5" s="17">
        <v>29960509</v>
      </c>
      <c r="C5" s="17">
        <v>25425716</v>
      </c>
      <c r="D5" s="17">
        <v>26846240</v>
      </c>
      <c r="E5" s="17">
        <v>25212673</v>
      </c>
      <c r="F5" s="17">
        <f>SUM(F6:F19)</f>
        <v>26493283</v>
      </c>
      <c r="G5" s="17">
        <f>SUM(G6:G19)</f>
        <v>26520000</v>
      </c>
      <c r="H5" s="40"/>
    </row>
    <row r="6" spans="1:8" ht="15.75" customHeight="1">
      <c r="A6" s="43" t="s">
        <v>74</v>
      </c>
      <c r="B6" s="28">
        <v>232433</v>
      </c>
      <c r="C6" s="15">
        <v>230166</v>
      </c>
      <c r="D6" s="15">
        <v>228359</v>
      </c>
      <c r="E6" s="15">
        <v>231298</v>
      </c>
      <c r="F6" s="9">
        <v>223630</v>
      </c>
      <c r="G6" s="15">
        <v>230234</v>
      </c>
      <c r="H6" s="40"/>
    </row>
    <row r="7" spans="1:8" ht="15.75" customHeight="1">
      <c r="A7" s="43" t="s">
        <v>73</v>
      </c>
      <c r="B7" s="28">
        <v>9655579</v>
      </c>
      <c r="C7" s="15">
        <v>3270977</v>
      </c>
      <c r="D7" s="15">
        <v>4017166</v>
      </c>
      <c r="E7" s="15">
        <v>3526778</v>
      </c>
      <c r="F7" s="9">
        <v>4064277</v>
      </c>
      <c r="G7" s="15">
        <v>4729858</v>
      </c>
      <c r="H7" s="40"/>
    </row>
    <row r="8" spans="1:8" ht="15.75" customHeight="1">
      <c r="A8" s="43" t="s">
        <v>72</v>
      </c>
      <c r="B8" s="28">
        <v>6387058</v>
      </c>
      <c r="C8" s="15">
        <v>7490151</v>
      </c>
      <c r="D8" s="15">
        <v>6797332</v>
      </c>
      <c r="E8" s="15">
        <v>7072355</v>
      </c>
      <c r="F8" s="9">
        <v>7475858</v>
      </c>
      <c r="G8" s="15">
        <v>7046717</v>
      </c>
      <c r="H8" s="40"/>
    </row>
    <row r="9" spans="1:8" ht="15.75" customHeight="1">
      <c r="A9" s="43" t="s">
        <v>71</v>
      </c>
      <c r="B9" s="28">
        <v>2501327</v>
      </c>
      <c r="C9" s="15">
        <v>2835766</v>
      </c>
      <c r="D9" s="15">
        <v>2940906</v>
      </c>
      <c r="E9" s="15">
        <v>2951467</v>
      </c>
      <c r="F9" s="9">
        <v>2956754</v>
      </c>
      <c r="G9" s="15">
        <v>2943539</v>
      </c>
      <c r="H9" s="40"/>
    </row>
    <row r="10" spans="1:8" ht="15.75" customHeight="1">
      <c r="A10" s="43" t="s">
        <v>70</v>
      </c>
      <c r="B10" s="28">
        <v>458373</v>
      </c>
      <c r="C10" s="15">
        <v>414747</v>
      </c>
      <c r="D10" s="15">
        <v>458967</v>
      </c>
      <c r="E10" s="15">
        <v>481083</v>
      </c>
      <c r="F10" s="9">
        <v>498990</v>
      </c>
      <c r="G10" s="15">
        <v>440647</v>
      </c>
      <c r="H10" s="40"/>
    </row>
    <row r="11" spans="1:8" ht="15.75" customHeight="1">
      <c r="A11" s="43" t="s">
        <v>69</v>
      </c>
      <c r="B11" s="28">
        <v>683687</v>
      </c>
      <c r="C11" s="15">
        <v>685387</v>
      </c>
      <c r="D11" s="15">
        <v>584688</v>
      </c>
      <c r="E11" s="15">
        <v>544761</v>
      </c>
      <c r="F11" s="9">
        <v>549726</v>
      </c>
      <c r="G11" s="15">
        <v>536588</v>
      </c>
      <c r="H11" s="40"/>
    </row>
    <row r="12" spans="1:8" ht="15.75" customHeight="1">
      <c r="A12" s="43" t="s">
        <v>68</v>
      </c>
      <c r="B12" s="28">
        <v>1504030</v>
      </c>
      <c r="C12" s="15">
        <v>1667341</v>
      </c>
      <c r="D12" s="15">
        <v>1667348</v>
      </c>
      <c r="E12" s="15">
        <v>1847115</v>
      </c>
      <c r="F12" s="9">
        <v>1960891</v>
      </c>
      <c r="G12" s="15">
        <v>1900106</v>
      </c>
      <c r="H12" s="40"/>
    </row>
    <row r="13" spans="1:8" ht="15.75" customHeight="1">
      <c r="A13" s="43" t="s">
        <v>67</v>
      </c>
      <c r="B13" s="28">
        <v>630804</v>
      </c>
      <c r="C13" s="15">
        <v>653798</v>
      </c>
      <c r="D13" s="15">
        <v>403961</v>
      </c>
      <c r="E13" s="15">
        <v>392961</v>
      </c>
      <c r="F13" s="9">
        <v>563586</v>
      </c>
      <c r="G13" s="15">
        <v>622744</v>
      </c>
      <c r="H13" s="40"/>
    </row>
    <row r="14" spans="1:8" ht="15.75" customHeight="1">
      <c r="A14" s="43" t="s">
        <v>66</v>
      </c>
      <c r="B14" s="28">
        <v>825584</v>
      </c>
      <c r="C14" s="15">
        <v>897451</v>
      </c>
      <c r="D14" s="15">
        <v>871331</v>
      </c>
      <c r="E14" s="15">
        <v>971121</v>
      </c>
      <c r="F14" s="9">
        <v>892378</v>
      </c>
      <c r="G14" s="15">
        <v>1084087</v>
      </c>
      <c r="H14" s="40"/>
    </row>
    <row r="15" spans="1:8" ht="15.75" customHeight="1">
      <c r="A15" s="43" t="s">
        <v>65</v>
      </c>
      <c r="B15" s="28">
        <v>2348131</v>
      </c>
      <c r="C15" s="15">
        <v>2629520</v>
      </c>
      <c r="D15" s="15">
        <v>3967545</v>
      </c>
      <c r="E15" s="15">
        <v>2039717</v>
      </c>
      <c r="F15" s="9">
        <v>2227475</v>
      </c>
      <c r="G15" s="15">
        <v>2121685</v>
      </c>
      <c r="H15" s="40"/>
    </row>
    <row r="16" spans="1:8" ht="15.75" customHeight="1">
      <c r="A16" s="43" t="s">
        <v>64</v>
      </c>
      <c r="B16" s="28">
        <v>0</v>
      </c>
      <c r="C16" s="15">
        <v>1760</v>
      </c>
      <c r="D16" s="15">
        <v>0</v>
      </c>
      <c r="E16" s="15">
        <v>169</v>
      </c>
      <c r="F16" s="9" t="s">
        <v>240</v>
      </c>
      <c r="G16" s="15">
        <v>1000</v>
      </c>
      <c r="H16" s="40"/>
    </row>
    <row r="17" spans="1:8" ht="15.75" customHeight="1">
      <c r="A17" s="43" t="s">
        <v>63</v>
      </c>
      <c r="B17" s="28">
        <v>1921555</v>
      </c>
      <c r="C17" s="15">
        <v>1927505</v>
      </c>
      <c r="D17" s="15">
        <v>2001920</v>
      </c>
      <c r="E17" s="15">
        <v>1991434</v>
      </c>
      <c r="F17" s="9">
        <v>2150123</v>
      </c>
      <c r="G17" s="15">
        <v>2044250</v>
      </c>
      <c r="H17" s="40"/>
    </row>
    <row r="18" spans="1:8" ht="15.75" customHeight="1">
      <c r="A18" s="43" t="s">
        <v>62</v>
      </c>
      <c r="B18" s="28">
        <v>2811948</v>
      </c>
      <c r="C18" s="15">
        <v>2721147</v>
      </c>
      <c r="D18" s="15">
        <v>2906717</v>
      </c>
      <c r="E18" s="15">
        <v>3162414</v>
      </c>
      <c r="F18" s="9">
        <v>2929595</v>
      </c>
      <c r="G18" s="15">
        <v>2798545</v>
      </c>
      <c r="H18" s="40"/>
    </row>
    <row r="19" spans="1:8" ht="15.75" customHeight="1">
      <c r="A19" s="51" t="s">
        <v>61</v>
      </c>
      <c r="B19" s="26" t="s">
        <v>9</v>
      </c>
      <c r="C19" s="26" t="s">
        <v>9</v>
      </c>
      <c r="D19" s="26" t="s">
        <v>9</v>
      </c>
      <c r="E19" s="26" t="s">
        <v>9</v>
      </c>
      <c r="F19" s="26" t="s">
        <v>240</v>
      </c>
      <c r="G19" s="192">
        <v>20000</v>
      </c>
      <c r="H19" s="40"/>
    </row>
    <row r="20" spans="1:8" ht="15.75" customHeight="1">
      <c r="A20" s="50" t="s">
        <v>60</v>
      </c>
      <c r="B20" s="24"/>
      <c r="C20" s="24"/>
      <c r="D20" s="24"/>
      <c r="E20" s="24"/>
      <c r="F20" s="24"/>
      <c r="G20" s="24"/>
      <c r="H20" s="40"/>
    </row>
    <row r="21" spans="1:8" ht="15.75" customHeight="1">
      <c r="A21" s="43" t="s">
        <v>59</v>
      </c>
      <c r="B21" s="28">
        <v>6044037</v>
      </c>
      <c r="C21" s="15">
        <v>5994155</v>
      </c>
      <c r="D21" s="15">
        <v>5863139</v>
      </c>
      <c r="E21" s="15">
        <v>5776120</v>
      </c>
      <c r="F21" s="9">
        <v>5518521</v>
      </c>
      <c r="G21" s="15">
        <v>5732516</v>
      </c>
      <c r="H21" s="40"/>
    </row>
    <row r="22" spans="1:8" ht="15.75" customHeight="1">
      <c r="A22" s="49" t="s">
        <v>12</v>
      </c>
      <c r="B22" s="28">
        <v>6298</v>
      </c>
      <c r="C22" s="15">
        <v>5948</v>
      </c>
      <c r="D22" s="15">
        <v>6174</v>
      </c>
      <c r="E22" s="15">
        <v>6261</v>
      </c>
      <c r="F22" s="9">
        <v>5636</v>
      </c>
      <c r="G22" s="15">
        <v>6624</v>
      </c>
      <c r="H22" s="40"/>
    </row>
    <row r="23" spans="1:8" ht="15.75" customHeight="1">
      <c r="A23" s="43" t="s">
        <v>58</v>
      </c>
      <c r="B23" s="28">
        <v>10501</v>
      </c>
      <c r="C23" s="15">
        <v>11239</v>
      </c>
      <c r="D23" s="15">
        <v>10679</v>
      </c>
      <c r="E23" s="15">
        <v>10950</v>
      </c>
      <c r="F23" s="9">
        <v>12213</v>
      </c>
      <c r="G23" s="15">
        <v>21247</v>
      </c>
      <c r="H23" s="40"/>
    </row>
    <row r="24" spans="1:8" ht="15.75" customHeight="1">
      <c r="A24" s="43" t="s">
        <v>57</v>
      </c>
      <c r="B24" s="28">
        <v>10338</v>
      </c>
      <c r="C24" s="15">
        <v>10989</v>
      </c>
      <c r="D24" s="15">
        <v>10823</v>
      </c>
      <c r="E24" s="15">
        <v>9917</v>
      </c>
      <c r="F24" s="9">
        <v>9081</v>
      </c>
      <c r="G24" s="15">
        <v>10841</v>
      </c>
      <c r="H24" s="40"/>
    </row>
    <row r="25" spans="1:8" ht="24">
      <c r="A25" s="48" t="s">
        <v>56</v>
      </c>
      <c r="B25" s="28">
        <v>74018</v>
      </c>
      <c r="C25" s="15">
        <v>61693</v>
      </c>
      <c r="D25" s="15">
        <v>45347</v>
      </c>
      <c r="E25" s="15">
        <v>20574</v>
      </c>
      <c r="F25" s="9">
        <v>25498</v>
      </c>
      <c r="G25" s="9">
        <v>37234</v>
      </c>
      <c r="H25" s="40"/>
    </row>
    <row r="26" spans="1:8" ht="15.75" customHeight="1">
      <c r="A26" s="43" t="s">
        <v>55</v>
      </c>
      <c r="B26" s="15">
        <v>5754132</v>
      </c>
      <c r="C26" s="15">
        <v>5817099</v>
      </c>
      <c r="D26" s="15">
        <v>5786156</v>
      </c>
      <c r="E26" s="15">
        <v>5997980</v>
      </c>
      <c r="F26" s="9">
        <v>6080806</v>
      </c>
      <c r="G26" s="15">
        <v>6099853</v>
      </c>
      <c r="H26" s="40"/>
    </row>
    <row r="27" spans="1:8" ht="15.75" customHeight="1">
      <c r="A27" s="47" t="s">
        <v>54</v>
      </c>
      <c r="B27" s="15">
        <v>55937</v>
      </c>
      <c r="C27" s="15">
        <v>59045</v>
      </c>
      <c r="D27" s="15">
        <v>58069</v>
      </c>
      <c r="E27" s="15">
        <v>65021</v>
      </c>
      <c r="F27" s="9">
        <v>66961</v>
      </c>
      <c r="G27" s="15">
        <v>73482</v>
      </c>
      <c r="H27" s="40"/>
    </row>
    <row r="28" spans="1:8" ht="15.75" customHeight="1">
      <c r="A28" s="47" t="s">
        <v>5</v>
      </c>
      <c r="B28" s="15">
        <v>969803</v>
      </c>
      <c r="C28" s="15">
        <v>983761</v>
      </c>
      <c r="D28" s="15">
        <v>1040931</v>
      </c>
      <c r="E28" s="9">
        <v>1103491</v>
      </c>
      <c r="F28" s="9">
        <v>1187133</v>
      </c>
      <c r="G28" s="15">
        <v>1229718</v>
      </c>
      <c r="H28" s="40"/>
    </row>
    <row r="29" spans="1:8" ht="15.75" customHeight="1">
      <c r="A29" s="46" t="s">
        <v>53</v>
      </c>
      <c r="B29" s="17"/>
      <c r="C29" s="17"/>
      <c r="D29" s="17"/>
      <c r="E29" s="17"/>
      <c r="F29" s="17"/>
      <c r="G29" s="17"/>
    </row>
    <row r="30" spans="1:8" ht="15.75" customHeight="1">
      <c r="A30" s="44" t="s">
        <v>52</v>
      </c>
      <c r="B30" s="16">
        <v>6964413</v>
      </c>
      <c r="C30" s="16">
        <v>7118970</v>
      </c>
      <c r="D30" s="16">
        <v>7381558</v>
      </c>
      <c r="E30" s="16">
        <v>7795620</v>
      </c>
      <c r="F30" s="16">
        <f>SUM(F31:F32)</f>
        <v>8015146</v>
      </c>
      <c r="G30" s="16">
        <f>SUM(G31:G32)</f>
        <v>8441988</v>
      </c>
    </row>
    <row r="31" spans="1:8" ht="15.75" customHeight="1">
      <c r="A31" s="43" t="s">
        <v>50</v>
      </c>
      <c r="B31" s="28">
        <v>6143702</v>
      </c>
      <c r="C31" s="15">
        <v>6583764</v>
      </c>
      <c r="D31" s="15">
        <v>6816533</v>
      </c>
      <c r="E31" s="15">
        <v>7061410</v>
      </c>
      <c r="F31" s="15">
        <v>7399085</v>
      </c>
      <c r="G31" s="15">
        <v>7767549</v>
      </c>
      <c r="H31" s="40"/>
    </row>
    <row r="32" spans="1:8" ht="15.75" customHeight="1">
      <c r="A32" s="45" t="s">
        <v>49</v>
      </c>
      <c r="B32" s="13">
        <v>820711</v>
      </c>
      <c r="C32" s="13">
        <v>535206</v>
      </c>
      <c r="D32" s="13">
        <v>565025</v>
      </c>
      <c r="E32" s="13">
        <v>734210</v>
      </c>
      <c r="F32" s="13">
        <v>616061</v>
      </c>
      <c r="G32" s="13">
        <v>674439</v>
      </c>
      <c r="H32" s="40"/>
    </row>
    <row r="33" spans="1:8" ht="15.75" customHeight="1">
      <c r="A33" s="44" t="s">
        <v>51</v>
      </c>
      <c r="B33" s="11">
        <v>2025379</v>
      </c>
      <c r="C33" s="11">
        <v>1838689</v>
      </c>
      <c r="D33" s="11">
        <v>1734309</v>
      </c>
      <c r="E33" s="11">
        <v>2271732</v>
      </c>
      <c r="F33" s="11">
        <f>SUM(F34:F35)</f>
        <v>2432815</v>
      </c>
      <c r="G33" s="16">
        <f>SUM(G34:G35)</f>
        <v>2634145</v>
      </c>
    </row>
    <row r="34" spans="1:8" ht="15.75" customHeight="1">
      <c r="A34" s="43" t="s">
        <v>50</v>
      </c>
      <c r="B34" s="42">
        <v>943919</v>
      </c>
      <c r="C34" s="9">
        <v>867041</v>
      </c>
      <c r="D34" s="9">
        <v>851515</v>
      </c>
      <c r="E34" s="9">
        <v>964183</v>
      </c>
      <c r="F34" s="9">
        <v>1104203</v>
      </c>
      <c r="G34" s="15">
        <v>1142778</v>
      </c>
      <c r="H34" s="40"/>
    </row>
    <row r="35" spans="1:8" ht="15.75" customHeight="1" thickBot="1">
      <c r="A35" s="41" t="s">
        <v>49</v>
      </c>
      <c r="B35" s="7">
        <v>1081460</v>
      </c>
      <c r="C35" s="7">
        <v>971648</v>
      </c>
      <c r="D35" s="7">
        <v>882794</v>
      </c>
      <c r="E35" s="7">
        <v>1307549</v>
      </c>
      <c r="F35" s="7">
        <v>1328612</v>
      </c>
      <c r="G35" s="193">
        <v>1491367</v>
      </c>
      <c r="H35" s="40"/>
    </row>
    <row r="36" spans="1:8" ht="15.75" customHeight="1">
      <c r="A36" s="38" t="s">
        <v>242</v>
      </c>
      <c r="G36" s="39"/>
    </row>
  </sheetData>
  <mergeCells count="2">
    <mergeCell ref="A3:A4"/>
    <mergeCell ref="B3:F3"/>
  </mergeCells>
  <phoneticPr fontId="3"/>
  <pageMargins left="0.70866141732283472" right="0.43307086614173229" top="0.98425196850393704" bottom="0.39370078740157483" header="0.39370078740157483" footer="0.51181102362204722"/>
  <pageSetup paperSize="9" orientation="portrait" r:id="rId1"/>
  <headerFooter alignWithMargins="0">
    <oddHeader>&amp;R&amp;"ＭＳ ゴシック,斜体"&amp;9財政・税  117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3"/>
  <sheetViews>
    <sheetView showGridLines="0" view="pageBreakPreview" zoomScaleNormal="100" zoomScaleSheetLayoutView="100" workbookViewId="0">
      <selection activeCell="G1" sqref="G1"/>
    </sheetView>
  </sheetViews>
  <sheetFormatPr defaultColWidth="7.5546875" defaultRowHeight="21" customHeight="1"/>
  <cols>
    <col min="1" max="1" width="26.6640625" style="57" customWidth="1"/>
    <col min="2" max="3" width="14.6640625" style="57" customWidth="1"/>
    <col min="4" max="6" width="14.33203125" style="57" customWidth="1"/>
    <col min="7" max="7" width="13.109375" style="56" customWidth="1"/>
    <col min="8" max="16384" width="7.5546875" style="56"/>
  </cols>
  <sheetData>
    <row r="1" spans="1:7" ht="21" customHeight="1">
      <c r="A1" s="83" t="s">
        <v>110</v>
      </c>
      <c r="B1" s="82"/>
      <c r="C1" s="82"/>
      <c r="D1" s="82"/>
      <c r="E1" s="82"/>
      <c r="F1" s="82"/>
    </row>
    <row r="2" spans="1:7" ht="21" customHeight="1" thickBot="1">
      <c r="B2" s="81"/>
      <c r="C2" s="81"/>
      <c r="D2" s="81"/>
      <c r="E2" s="81"/>
      <c r="F2" s="80" t="s">
        <v>109</v>
      </c>
    </row>
    <row r="3" spans="1:7" ht="21" customHeight="1" thickBot="1">
      <c r="A3" s="79" t="s">
        <v>108</v>
      </c>
      <c r="B3" s="78" t="s">
        <v>43</v>
      </c>
      <c r="C3" s="77" t="s">
        <v>42</v>
      </c>
      <c r="D3" s="77" t="s">
        <v>41</v>
      </c>
      <c r="E3" s="77" t="s">
        <v>218</v>
      </c>
      <c r="F3" s="77" t="s">
        <v>225</v>
      </c>
    </row>
    <row r="4" spans="1:7" ht="21" customHeight="1">
      <c r="A4" s="76" t="s">
        <v>107</v>
      </c>
      <c r="B4" s="75">
        <v>30344223</v>
      </c>
      <c r="C4" s="75">
        <v>26310730</v>
      </c>
      <c r="D4" s="75">
        <v>27436071</v>
      </c>
      <c r="E4" s="75">
        <v>25530456</v>
      </c>
      <c r="F4" s="75">
        <v>26643854</v>
      </c>
    </row>
    <row r="5" spans="1:7" ht="21" customHeight="1">
      <c r="A5" s="65" t="s">
        <v>106</v>
      </c>
      <c r="B5" s="64">
        <v>29960132</v>
      </c>
      <c r="C5" s="64">
        <v>25425396</v>
      </c>
      <c r="D5" s="64">
        <v>26835424</v>
      </c>
      <c r="E5" s="64">
        <v>25204357</v>
      </c>
      <c r="F5" s="64">
        <v>26453599</v>
      </c>
    </row>
    <row r="6" spans="1:7" ht="21" customHeight="1">
      <c r="A6" s="65" t="s">
        <v>105</v>
      </c>
      <c r="B6" s="73">
        <v>384091</v>
      </c>
      <c r="C6" s="73">
        <v>885334</v>
      </c>
      <c r="D6" s="73">
        <v>600647</v>
      </c>
      <c r="E6" s="73">
        <v>326099</v>
      </c>
      <c r="F6" s="73">
        <v>190255</v>
      </c>
    </row>
    <row r="7" spans="1:7" ht="21" customHeight="1">
      <c r="A7" s="65" t="s">
        <v>104</v>
      </c>
      <c r="B7" s="64">
        <v>83197</v>
      </c>
      <c r="C7" s="64">
        <v>113474</v>
      </c>
      <c r="D7" s="64">
        <v>127082</v>
      </c>
      <c r="E7" s="64">
        <v>130793</v>
      </c>
      <c r="F7" s="64">
        <v>87142</v>
      </c>
    </row>
    <row r="8" spans="1:7" ht="21" customHeight="1">
      <c r="A8" s="65" t="s">
        <v>103</v>
      </c>
      <c r="B8" s="73">
        <v>300894</v>
      </c>
      <c r="C8" s="73">
        <v>771860</v>
      </c>
      <c r="D8" s="73">
        <v>473565</v>
      </c>
      <c r="E8" s="73">
        <v>195306</v>
      </c>
      <c r="F8" s="73">
        <v>103113</v>
      </c>
      <c r="G8" s="74"/>
    </row>
    <row r="9" spans="1:7" ht="21" customHeight="1">
      <c r="A9" s="65" t="s">
        <v>102</v>
      </c>
      <c r="B9" s="64">
        <v>59901</v>
      </c>
      <c r="C9" s="73">
        <v>470966</v>
      </c>
      <c r="D9" s="73">
        <v>-298295</v>
      </c>
      <c r="E9" s="73">
        <v>-278259</v>
      </c>
      <c r="F9" s="73">
        <v>-92193</v>
      </c>
    </row>
    <row r="10" spans="1:7" ht="21" customHeight="1">
      <c r="A10" s="65" t="s">
        <v>101</v>
      </c>
      <c r="B10" s="73">
        <v>128983</v>
      </c>
      <c r="C10" s="64">
        <v>154991</v>
      </c>
      <c r="D10" s="64">
        <v>388995</v>
      </c>
      <c r="E10" s="64">
        <v>241002</v>
      </c>
      <c r="F10" s="64">
        <v>103844</v>
      </c>
    </row>
    <row r="11" spans="1:7" ht="21" customHeight="1">
      <c r="A11" s="65" t="s">
        <v>100</v>
      </c>
      <c r="B11" s="73" t="s">
        <v>9</v>
      </c>
      <c r="C11" s="73" t="s">
        <v>9</v>
      </c>
      <c r="D11" s="73" t="s">
        <v>9</v>
      </c>
      <c r="E11" s="73" t="s">
        <v>9</v>
      </c>
      <c r="F11" s="73">
        <v>221992</v>
      </c>
    </row>
    <row r="12" spans="1:7" ht="21" customHeight="1">
      <c r="A12" s="65" t="s">
        <v>99</v>
      </c>
      <c r="B12" s="73" t="s">
        <v>9</v>
      </c>
      <c r="C12" s="73" t="s">
        <v>9</v>
      </c>
      <c r="D12" s="73" t="s">
        <v>9</v>
      </c>
      <c r="E12" s="73" t="s">
        <v>9</v>
      </c>
      <c r="F12" s="73">
        <v>300000</v>
      </c>
    </row>
    <row r="13" spans="1:7" ht="21" customHeight="1">
      <c r="A13" s="65" t="s">
        <v>98</v>
      </c>
      <c r="B13" s="64">
        <v>188884</v>
      </c>
      <c r="C13" s="64">
        <v>625957</v>
      </c>
      <c r="D13" s="64">
        <v>90700</v>
      </c>
      <c r="E13" s="73">
        <v>-37257</v>
      </c>
      <c r="F13" s="73">
        <v>-66357</v>
      </c>
    </row>
    <row r="14" spans="1:7" ht="21" customHeight="1">
      <c r="A14" s="65"/>
      <c r="B14" s="64"/>
      <c r="C14" s="64"/>
      <c r="D14" s="64"/>
      <c r="E14" s="64"/>
      <c r="F14" s="64"/>
    </row>
    <row r="15" spans="1:7" ht="21" customHeight="1">
      <c r="A15" s="65" t="s">
        <v>97</v>
      </c>
      <c r="B15" s="64">
        <v>10413784</v>
      </c>
      <c r="C15" s="64">
        <v>10790485</v>
      </c>
      <c r="D15" s="64">
        <v>11234006</v>
      </c>
      <c r="E15" s="64">
        <v>11505532</v>
      </c>
      <c r="F15" s="64">
        <v>11813593</v>
      </c>
    </row>
    <row r="16" spans="1:7" ht="21" customHeight="1">
      <c r="A16" s="65" t="s">
        <v>96</v>
      </c>
      <c r="B16" s="64">
        <v>8594449</v>
      </c>
      <c r="C16" s="64">
        <v>8425327</v>
      </c>
      <c r="D16" s="64">
        <v>8915141</v>
      </c>
      <c r="E16" s="64">
        <v>9015485</v>
      </c>
      <c r="F16" s="64">
        <v>9106743</v>
      </c>
    </row>
    <row r="17" spans="1:6" ht="21" customHeight="1">
      <c r="A17" s="65" t="s">
        <v>95</v>
      </c>
      <c r="B17" s="64">
        <v>11031438</v>
      </c>
      <c r="C17" s="64">
        <v>10797891</v>
      </c>
      <c r="D17" s="64">
        <v>11466125</v>
      </c>
      <c r="E17" s="64">
        <v>11571383</v>
      </c>
      <c r="F17" s="64">
        <v>11691744</v>
      </c>
    </row>
    <row r="18" spans="1:6" ht="21" customHeight="1">
      <c r="A18" s="65" t="s">
        <v>94</v>
      </c>
      <c r="B18" s="64">
        <v>13775579</v>
      </c>
      <c r="C18" s="64">
        <v>14456379</v>
      </c>
      <c r="D18" s="64">
        <v>14104835</v>
      </c>
      <c r="E18" s="64">
        <v>14202950</v>
      </c>
      <c r="F18" s="64">
        <v>14465965</v>
      </c>
    </row>
    <row r="19" spans="1:6" ht="21" customHeight="1">
      <c r="A19" s="65" t="s">
        <v>93</v>
      </c>
      <c r="B19" s="72">
        <v>0.83499999999999996</v>
      </c>
      <c r="C19" s="71">
        <v>0.81200000000000006</v>
      </c>
      <c r="D19" s="71">
        <v>0.8</v>
      </c>
      <c r="E19" s="70">
        <v>0.78600000000000003</v>
      </c>
      <c r="F19" s="70">
        <v>0.78200000000000003</v>
      </c>
    </row>
    <row r="20" spans="1:6" ht="21" customHeight="1">
      <c r="A20" s="65" t="s">
        <v>92</v>
      </c>
      <c r="B20" s="68">
        <v>94.1</v>
      </c>
      <c r="C20" s="68">
        <v>96.1</v>
      </c>
      <c r="D20" s="68">
        <v>99.9</v>
      </c>
      <c r="E20" s="69">
        <v>101.3</v>
      </c>
      <c r="F20" s="69">
        <v>102.7</v>
      </c>
    </row>
    <row r="21" spans="1:6" ht="21" customHeight="1">
      <c r="A21" s="65" t="s">
        <v>91</v>
      </c>
      <c r="B21" s="67">
        <v>45.5</v>
      </c>
      <c r="C21" s="68">
        <v>56.1</v>
      </c>
      <c r="D21" s="68">
        <v>54.5</v>
      </c>
      <c r="E21" s="68">
        <v>60</v>
      </c>
      <c r="F21" s="68">
        <v>59.3</v>
      </c>
    </row>
    <row r="22" spans="1:6" ht="21" customHeight="1">
      <c r="A22" s="65" t="s">
        <v>90</v>
      </c>
      <c r="B22" s="68">
        <v>40.299999999999997</v>
      </c>
      <c r="C22" s="68">
        <v>46.3</v>
      </c>
      <c r="D22" s="68">
        <v>47.4</v>
      </c>
      <c r="E22" s="68">
        <v>50.3</v>
      </c>
      <c r="F22" s="68">
        <v>49</v>
      </c>
    </row>
    <row r="23" spans="1:6" ht="21" customHeight="1">
      <c r="A23" s="65" t="s">
        <v>89</v>
      </c>
      <c r="B23" s="67">
        <v>2.2000000000000002</v>
      </c>
      <c r="C23" s="68">
        <v>5.3</v>
      </c>
      <c r="D23" s="68">
        <v>3.4</v>
      </c>
      <c r="E23" s="68">
        <v>1.4</v>
      </c>
      <c r="F23" s="68">
        <v>0.7</v>
      </c>
    </row>
    <row r="24" spans="1:6" ht="21" customHeight="1">
      <c r="A24" s="65" t="s">
        <v>88</v>
      </c>
      <c r="B24" s="67">
        <v>86.8</v>
      </c>
      <c r="C24" s="67">
        <v>83.1</v>
      </c>
      <c r="D24" s="66">
        <v>87</v>
      </c>
      <c r="E24" s="68">
        <v>87.8</v>
      </c>
      <c r="F24" s="68">
        <v>88.9</v>
      </c>
    </row>
    <row r="25" spans="1:6" ht="21" customHeight="1">
      <c r="A25" s="65" t="s">
        <v>87</v>
      </c>
      <c r="B25" s="68">
        <v>7.4</v>
      </c>
      <c r="C25" s="68">
        <v>6.9</v>
      </c>
      <c r="D25" s="68">
        <v>7.4</v>
      </c>
      <c r="E25" s="66">
        <v>7.3</v>
      </c>
      <c r="F25" s="66">
        <v>6.8</v>
      </c>
    </row>
    <row r="26" spans="1:6" ht="21" customHeight="1">
      <c r="A26" s="65" t="s">
        <v>86</v>
      </c>
      <c r="B26" s="67">
        <v>9.4</v>
      </c>
      <c r="C26" s="67">
        <v>8.5</v>
      </c>
      <c r="D26" s="67">
        <v>7.9</v>
      </c>
      <c r="E26" s="66">
        <v>7.8</v>
      </c>
      <c r="F26" s="66">
        <v>7.8</v>
      </c>
    </row>
    <row r="27" spans="1:6" ht="21" customHeight="1">
      <c r="A27" s="65" t="s">
        <v>85</v>
      </c>
      <c r="B27" s="64">
        <v>4839527</v>
      </c>
      <c r="C27" s="64">
        <v>5255784</v>
      </c>
      <c r="D27" s="64">
        <v>5964665</v>
      </c>
      <c r="E27" s="64">
        <v>6525618</v>
      </c>
      <c r="F27" s="64">
        <v>6465361</v>
      </c>
    </row>
    <row r="28" spans="1:6" ht="21" customHeight="1">
      <c r="A28" s="65" t="s">
        <v>84</v>
      </c>
      <c r="B28" s="64">
        <v>24349320</v>
      </c>
      <c r="C28" s="64">
        <v>24472706</v>
      </c>
      <c r="D28" s="64">
        <v>25099322</v>
      </c>
      <c r="E28" s="64">
        <v>24314786</v>
      </c>
      <c r="F28" s="64">
        <v>23668241</v>
      </c>
    </row>
    <row r="29" spans="1:6" ht="21" customHeight="1">
      <c r="A29" s="65" t="s">
        <v>83</v>
      </c>
      <c r="B29" s="64">
        <v>7958442</v>
      </c>
      <c r="C29" s="64">
        <v>7548871</v>
      </c>
      <c r="D29" s="64">
        <v>5804051</v>
      </c>
      <c r="E29" s="64">
        <v>5241503</v>
      </c>
      <c r="F29" s="64">
        <v>18071792</v>
      </c>
    </row>
    <row r="30" spans="1:6" ht="21" customHeight="1" thickBot="1">
      <c r="A30" s="63" t="s">
        <v>82</v>
      </c>
      <c r="B30" s="62">
        <v>95.5</v>
      </c>
      <c r="C30" s="62">
        <v>96.5</v>
      </c>
      <c r="D30" s="62">
        <v>97.1</v>
      </c>
      <c r="E30" s="62">
        <v>97.4</v>
      </c>
      <c r="F30" s="62">
        <v>97.6</v>
      </c>
    </row>
    <row r="31" spans="1:6" ht="21" customHeight="1">
      <c r="A31" s="61" t="s">
        <v>81</v>
      </c>
      <c r="B31" s="60"/>
      <c r="C31" s="60"/>
      <c r="D31" s="60"/>
      <c r="E31" s="60"/>
      <c r="F31" s="59"/>
    </row>
    <row r="32" spans="1:6" ht="16.5" customHeight="1">
      <c r="B32" s="58"/>
      <c r="C32" s="58"/>
      <c r="D32" s="58"/>
      <c r="E32" s="58"/>
      <c r="F32" s="58"/>
    </row>
    <row r="33" spans="1:1" ht="21" customHeight="1">
      <c r="A33" s="57" t="s">
        <v>80</v>
      </c>
    </row>
  </sheetData>
  <phoneticPr fontId="3"/>
  <pageMargins left="0.59055118110236227" right="0.59055118110236227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ゴシック,斜体"&amp;9 118　財政・税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5"/>
  <sheetViews>
    <sheetView showGridLines="0" view="pageBreakPreview" zoomScaleNormal="100" zoomScaleSheetLayoutView="100" workbookViewId="0">
      <selection activeCell="H1" sqref="H1"/>
    </sheetView>
  </sheetViews>
  <sheetFormatPr defaultColWidth="7.5546875" defaultRowHeight="16.5" customHeight="1"/>
  <cols>
    <col min="1" max="1" width="20.6640625" style="85" customWidth="1"/>
    <col min="2" max="7" width="13.109375" style="85" customWidth="1"/>
    <col min="8" max="16384" width="7.5546875" style="84"/>
  </cols>
  <sheetData>
    <row r="1" spans="1:8" ht="16.2">
      <c r="A1" s="103" t="s">
        <v>143</v>
      </c>
      <c r="B1" s="102"/>
      <c r="C1" s="102"/>
      <c r="D1" s="102"/>
      <c r="E1" s="102"/>
      <c r="F1" s="102"/>
      <c r="G1" s="102"/>
    </row>
    <row r="2" spans="1:8" ht="16.5" customHeight="1" thickBot="1">
      <c r="B2" s="101"/>
      <c r="C2" s="101"/>
      <c r="D2" s="101"/>
      <c r="E2" s="101"/>
      <c r="F2" s="101"/>
      <c r="G2" s="101" t="s">
        <v>78</v>
      </c>
    </row>
    <row r="3" spans="1:8" ht="16.5" customHeight="1">
      <c r="A3" s="226" t="s">
        <v>127</v>
      </c>
      <c r="B3" s="228" t="s">
        <v>45</v>
      </c>
      <c r="C3" s="229"/>
      <c r="D3" s="229"/>
      <c r="E3" s="229"/>
      <c r="F3" s="230"/>
      <c r="G3" s="214" t="s">
        <v>44</v>
      </c>
    </row>
    <row r="4" spans="1:8" ht="16.5" customHeight="1" thickBot="1">
      <c r="A4" s="227"/>
      <c r="B4" s="100" t="s">
        <v>43</v>
      </c>
      <c r="C4" s="100" t="s">
        <v>42</v>
      </c>
      <c r="D4" s="100" t="s">
        <v>41</v>
      </c>
      <c r="E4" s="100" t="s">
        <v>220</v>
      </c>
      <c r="F4" s="100" t="s">
        <v>231</v>
      </c>
      <c r="G4" s="215" t="s">
        <v>226</v>
      </c>
    </row>
    <row r="5" spans="1:8" ht="16.5" customHeight="1">
      <c r="A5" s="99" t="s">
        <v>126</v>
      </c>
      <c r="B5" s="97">
        <v>29960132</v>
      </c>
      <c r="C5" s="97">
        <v>25425396</v>
      </c>
      <c r="D5" s="97">
        <v>26835424</v>
      </c>
      <c r="E5" s="97">
        <v>25204357</v>
      </c>
      <c r="F5" s="97">
        <f>SUM(F6:F19)</f>
        <v>26453599</v>
      </c>
      <c r="G5" s="97">
        <f>SUM(G6:G19)</f>
        <v>26510595</v>
      </c>
      <c r="H5" s="90"/>
    </row>
    <row r="6" spans="1:8" ht="16.5" customHeight="1">
      <c r="A6" s="96" t="s">
        <v>142</v>
      </c>
      <c r="B6" s="94">
        <v>4686145</v>
      </c>
      <c r="C6" s="94">
        <v>4796978</v>
      </c>
      <c r="D6" s="94">
        <v>4945247</v>
      </c>
      <c r="E6" s="94">
        <v>4932000</v>
      </c>
      <c r="F6" s="94">
        <v>5526627</v>
      </c>
      <c r="G6" s="94">
        <v>5584846</v>
      </c>
      <c r="H6" s="90"/>
    </row>
    <row r="7" spans="1:8" ht="16.5" customHeight="1">
      <c r="A7" s="96" t="s">
        <v>141</v>
      </c>
      <c r="B7" s="94">
        <v>3270165</v>
      </c>
      <c r="C7" s="94">
        <v>3121261</v>
      </c>
      <c r="D7" s="94">
        <v>3246461</v>
      </c>
      <c r="E7" s="94">
        <v>3343147</v>
      </c>
      <c r="F7" s="94">
        <v>3679989</v>
      </c>
      <c r="G7" s="94">
        <v>3830167</v>
      </c>
      <c r="H7" s="90"/>
    </row>
    <row r="8" spans="1:8" ht="16.5" customHeight="1">
      <c r="A8" s="96" t="s">
        <v>140</v>
      </c>
      <c r="B8" s="94">
        <v>182729</v>
      </c>
      <c r="C8" s="94">
        <v>196043</v>
      </c>
      <c r="D8" s="94">
        <v>180202</v>
      </c>
      <c r="E8" s="94">
        <v>195333</v>
      </c>
      <c r="F8" s="94">
        <v>213620</v>
      </c>
      <c r="G8" s="94">
        <v>115736</v>
      </c>
      <c r="H8" s="90"/>
    </row>
    <row r="9" spans="1:8" ht="16.5" customHeight="1">
      <c r="A9" s="96" t="s">
        <v>139</v>
      </c>
      <c r="B9" s="94">
        <v>5143544</v>
      </c>
      <c r="C9" s="94">
        <v>6276866</v>
      </c>
      <c r="D9" s="94">
        <v>5382876</v>
      </c>
      <c r="E9" s="94">
        <v>5930497</v>
      </c>
      <c r="F9" s="94">
        <v>5885778</v>
      </c>
      <c r="G9" s="94">
        <v>5641995</v>
      </c>
      <c r="H9" s="90"/>
    </row>
    <row r="10" spans="1:8" ht="16.5" customHeight="1">
      <c r="A10" s="96" t="s">
        <v>138</v>
      </c>
      <c r="B10" s="94">
        <v>7693920</v>
      </c>
      <c r="C10" s="94">
        <v>2306867</v>
      </c>
      <c r="D10" s="94">
        <v>2945980</v>
      </c>
      <c r="E10" s="94">
        <v>2854709</v>
      </c>
      <c r="F10" s="94">
        <v>2525079</v>
      </c>
      <c r="G10" s="94">
        <v>2515167</v>
      </c>
      <c r="H10" s="90"/>
    </row>
    <row r="11" spans="1:8" ht="16.5" customHeight="1">
      <c r="A11" s="96" t="s">
        <v>137</v>
      </c>
      <c r="B11" s="94">
        <v>3644617</v>
      </c>
      <c r="C11" s="94">
        <v>3311900</v>
      </c>
      <c r="D11" s="94">
        <v>4291010</v>
      </c>
      <c r="E11" s="94">
        <v>2300941</v>
      </c>
      <c r="F11" s="94">
        <v>2833978</v>
      </c>
      <c r="G11" s="94">
        <v>3158818</v>
      </c>
      <c r="H11" s="90"/>
    </row>
    <row r="12" spans="1:8" ht="16.5" customHeight="1">
      <c r="A12" s="96" t="s">
        <v>136</v>
      </c>
      <c r="B12" s="94" t="s">
        <v>9</v>
      </c>
      <c r="C12" s="104">
        <v>1760</v>
      </c>
      <c r="D12" s="104" t="s">
        <v>9</v>
      </c>
      <c r="E12" s="104">
        <v>169</v>
      </c>
      <c r="F12" s="104" t="s">
        <v>9</v>
      </c>
      <c r="G12" s="94">
        <v>1000</v>
      </c>
      <c r="H12" s="90"/>
    </row>
    <row r="13" spans="1:8" ht="16.5" customHeight="1">
      <c r="A13" s="96" t="s">
        <v>135</v>
      </c>
      <c r="B13" s="104" t="s">
        <v>9</v>
      </c>
      <c r="C13" s="104" t="s">
        <v>9</v>
      </c>
      <c r="D13" s="104" t="s">
        <v>9</v>
      </c>
      <c r="E13" s="104" t="s">
        <v>9</v>
      </c>
      <c r="F13" s="104" t="s">
        <v>9</v>
      </c>
      <c r="G13" s="104" t="s">
        <v>9</v>
      </c>
      <c r="H13" s="90"/>
    </row>
    <row r="14" spans="1:8" ht="16.5" customHeight="1">
      <c r="A14" s="96" t="s">
        <v>134</v>
      </c>
      <c r="B14" s="94">
        <v>1921556</v>
      </c>
      <c r="C14" s="94">
        <v>1927504</v>
      </c>
      <c r="D14" s="94">
        <v>2001920</v>
      </c>
      <c r="E14" s="94">
        <v>1991434</v>
      </c>
      <c r="F14" s="94">
        <v>2150123</v>
      </c>
      <c r="G14" s="94">
        <v>2044250</v>
      </c>
      <c r="H14" s="90"/>
    </row>
    <row r="15" spans="1:8" ht="16.5" customHeight="1">
      <c r="A15" s="96" t="s">
        <v>133</v>
      </c>
      <c r="B15" s="94">
        <v>720052</v>
      </c>
      <c r="C15" s="94">
        <v>750700</v>
      </c>
      <c r="D15" s="94">
        <v>1106491</v>
      </c>
      <c r="E15" s="94">
        <v>936492</v>
      </c>
      <c r="F15" s="94">
        <v>801301</v>
      </c>
      <c r="G15" s="94">
        <v>729607</v>
      </c>
      <c r="H15" s="90"/>
    </row>
    <row r="16" spans="1:8" ht="24">
      <c r="A16" s="106" t="s">
        <v>132</v>
      </c>
      <c r="B16" s="104">
        <v>215104</v>
      </c>
      <c r="C16" s="104">
        <v>244570</v>
      </c>
      <c r="D16" s="104">
        <v>252526</v>
      </c>
      <c r="E16" s="104">
        <v>241202</v>
      </c>
      <c r="F16" s="104">
        <v>246662</v>
      </c>
      <c r="G16" s="104">
        <v>240815</v>
      </c>
      <c r="H16" s="90"/>
    </row>
    <row r="17" spans="1:8" ht="16.5" customHeight="1">
      <c r="A17" s="96" t="s">
        <v>131</v>
      </c>
      <c r="B17" s="94">
        <v>2482300</v>
      </c>
      <c r="C17" s="94">
        <v>2490947</v>
      </c>
      <c r="D17" s="94">
        <v>2482711</v>
      </c>
      <c r="E17" s="94">
        <v>2478433</v>
      </c>
      <c r="F17" s="94">
        <v>2590442</v>
      </c>
      <c r="G17" s="94">
        <v>2628094</v>
      </c>
      <c r="H17" s="90"/>
    </row>
    <row r="18" spans="1:8" ht="16.5" customHeight="1">
      <c r="A18" s="96" t="s">
        <v>130</v>
      </c>
      <c r="B18" s="104" t="s">
        <v>9</v>
      </c>
      <c r="C18" s="104" t="s">
        <v>9</v>
      </c>
      <c r="D18" s="104" t="s">
        <v>9</v>
      </c>
      <c r="E18" s="104" t="s">
        <v>9</v>
      </c>
      <c r="F18" s="104" t="s">
        <v>9</v>
      </c>
      <c r="G18" s="104">
        <v>20100</v>
      </c>
      <c r="H18" s="90"/>
    </row>
    <row r="19" spans="1:8" ht="16.5" customHeight="1" thickBot="1">
      <c r="A19" s="93" t="s">
        <v>129</v>
      </c>
      <c r="B19" s="105" t="s">
        <v>9</v>
      </c>
      <c r="C19" s="105" t="s">
        <v>9</v>
      </c>
      <c r="D19" s="105" t="s">
        <v>9</v>
      </c>
      <c r="E19" s="105" t="s">
        <v>9</v>
      </c>
      <c r="F19" s="104" t="s">
        <v>9</v>
      </c>
      <c r="G19" s="104" t="s">
        <v>9</v>
      </c>
      <c r="H19" s="90"/>
    </row>
    <row r="20" spans="1:8" ht="16.5" customHeight="1">
      <c r="A20" s="85" t="s">
        <v>81</v>
      </c>
      <c r="B20" s="89"/>
      <c r="C20" s="89"/>
      <c r="D20" s="89"/>
      <c r="E20" s="89"/>
      <c r="F20" s="88"/>
      <c r="G20" s="87"/>
    </row>
    <row r="21" spans="1:8" ht="16.5" customHeight="1">
      <c r="B21" s="89"/>
      <c r="C21" s="89"/>
      <c r="D21" s="89"/>
      <c r="E21" s="89"/>
      <c r="F21" s="89"/>
      <c r="G21" s="101"/>
    </row>
    <row r="23" spans="1:8" ht="16.2">
      <c r="A23" s="103" t="s">
        <v>128</v>
      </c>
      <c r="B23" s="102"/>
      <c r="C23" s="102"/>
      <c r="D23" s="102"/>
      <c r="E23" s="102"/>
      <c r="F23" s="102"/>
      <c r="G23" s="102"/>
    </row>
    <row r="24" spans="1:8" ht="16.5" customHeight="1" thickBot="1">
      <c r="B24" s="101"/>
      <c r="C24" s="101"/>
      <c r="D24" s="101"/>
      <c r="E24" s="101"/>
      <c r="F24" s="101"/>
      <c r="G24" s="101" t="s">
        <v>78</v>
      </c>
    </row>
    <row r="25" spans="1:8" ht="16.5" customHeight="1">
      <c r="A25" s="226" t="s">
        <v>127</v>
      </c>
      <c r="B25" s="228" t="s">
        <v>45</v>
      </c>
      <c r="C25" s="229"/>
      <c r="D25" s="229"/>
      <c r="E25" s="229"/>
      <c r="F25" s="230"/>
      <c r="G25" s="214" t="s">
        <v>44</v>
      </c>
    </row>
    <row r="26" spans="1:8" ht="16.5" customHeight="1" thickBot="1">
      <c r="A26" s="227"/>
      <c r="B26" s="100" t="s">
        <v>43</v>
      </c>
      <c r="C26" s="100" t="s">
        <v>42</v>
      </c>
      <c r="D26" s="100" t="s">
        <v>41</v>
      </c>
      <c r="E26" s="100" t="s">
        <v>220</v>
      </c>
      <c r="F26" s="100" t="s">
        <v>231</v>
      </c>
      <c r="G26" s="215" t="s">
        <v>226</v>
      </c>
    </row>
    <row r="27" spans="1:8" ht="16.5" customHeight="1">
      <c r="A27" s="99" t="s">
        <v>126</v>
      </c>
      <c r="B27" s="98">
        <v>24664364</v>
      </c>
      <c r="C27" s="97">
        <v>30344223</v>
      </c>
      <c r="D27" s="97">
        <v>26310730</v>
      </c>
      <c r="E27" s="97">
        <v>27436071</v>
      </c>
      <c r="F27" s="97">
        <f>SUM(F28:F42)</f>
        <v>26643854</v>
      </c>
      <c r="G27" s="97">
        <f>SUM(G28:G42)</f>
        <v>26510595</v>
      </c>
      <c r="H27" s="90"/>
    </row>
    <row r="28" spans="1:8" ht="16.5" customHeight="1">
      <c r="A28" s="96" t="s">
        <v>125</v>
      </c>
      <c r="B28" s="95">
        <v>9657067</v>
      </c>
      <c r="C28" s="94">
        <v>9475954</v>
      </c>
      <c r="D28" s="94">
        <v>9582012</v>
      </c>
      <c r="E28" s="94">
        <v>9880270</v>
      </c>
      <c r="F28" s="94">
        <v>9830317</v>
      </c>
      <c r="G28" s="94">
        <v>10099500</v>
      </c>
    </row>
    <row r="29" spans="1:8" ht="16.5" customHeight="1">
      <c r="A29" s="96" t="s">
        <v>124</v>
      </c>
      <c r="B29" s="95">
        <v>165207</v>
      </c>
      <c r="C29" s="94">
        <v>164226</v>
      </c>
      <c r="D29" s="94">
        <v>165955</v>
      </c>
      <c r="E29" s="94">
        <v>157067</v>
      </c>
      <c r="F29" s="94">
        <v>157337</v>
      </c>
      <c r="G29" s="94">
        <v>154400</v>
      </c>
    </row>
    <row r="30" spans="1:8" ht="16.5" customHeight="1">
      <c r="A30" s="96" t="s">
        <v>123</v>
      </c>
      <c r="B30" s="95">
        <v>2612476</v>
      </c>
      <c r="C30" s="94">
        <v>2707483</v>
      </c>
      <c r="D30" s="94">
        <v>3289079</v>
      </c>
      <c r="E30" s="94">
        <v>3247106</v>
      </c>
      <c r="F30" s="94">
        <v>3706787</v>
      </c>
      <c r="G30" s="94">
        <v>3375000</v>
      </c>
    </row>
    <row r="31" spans="1:8" ht="16.5" customHeight="1">
      <c r="A31" s="96" t="s">
        <v>122</v>
      </c>
      <c r="B31" s="95">
        <v>1162391</v>
      </c>
      <c r="C31" s="94">
        <v>1425781</v>
      </c>
      <c r="D31" s="94">
        <v>1620474</v>
      </c>
      <c r="E31" s="94">
        <v>1641396</v>
      </c>
      <c r="F31" s="94">
        <v>1828675</v>
      </c>
      <c r="G31" s="94">
        <v>1890900</v>
      </c>
    </row>
    <row r="32" spans="1:8" ht="16.5" customHeight="1">
      <c r="A32" s="96" t="s">
        <v>121</v>
      </c>
      <c r="B32" s="95">
        <v>563092</v>
      </c>
      <c r="C32" s="94">
        <v>544115</v>
      </c>
      <c r="D32" s="94">
        <v>542669</v>
      </c>
      <c r="E32" s="94">
        <v>501940</v>
      </c>
      <c r="F32" s="94">
        <v>451992</v>
      </c>
      <c r="G32" s="94">
        <v>423195</v>
      </c>
    </row>
    <row r="33" spans="1:8" ht="16.5" customHeight="1">
      <c r="A33" s="96" t="s">
        <v>120</v>
      </c>
      <c r="B33" s="95">
        <v>553039</v>
      </c>
      <c r="C33" s="94">
        <v>504223</v>
      </c>
      <c r="D33" s="94">
        <v>559549</v>
      </c>
      <c r="E33" s="94">
        <v>539435</v>
      </c>
      <c r="F33" s="94">
        <v>549971</v>
      </c>
      <c r="G33" s="94">
        <v>562685</v>
      </c>
    </row>
    <row r="34" spans="1:8" ht="16.5" customHeight="1">
      <c r="A34" s="96" t="s">
        <v>119</v>
      </c>
      <c r="B34" s="95">
        <v>2964726</v>
      </c>
      <c r="C34" s="94">
        <v>9410009</v>
      </c>
      <c r="D34" s="94">
        <v>5277859</v>
      </c>
      <c r="E34" s="94">
        <v>5071067</v>
      </c>
      <c r="F34" s="94">
        <v>4403382</v>
      </c>
      <c r="G34" s="94">
        <v>4010983</v>
      </c>
    </row>
    <row r="35" spans="1:8" ht="16.5" customHeight="1">
      <c r="A35" s="96" t="s">
        <v>118</v>
      </c>
      <c r="B35" s="95">
        <v>1800181</v>
      </c>
      <c r="C35" s="94">
        <v>1803108</v>
      </c>
      <c r="D35" s="94">
        <v>1690258</v>
      </c>
      <c r="E35" s="94">
        <v>1717444</v>
      </c>
      <c r="F35" s="94">
        <v>1796603</v>
      </c>
      <c r="G35" s="94">
        <v>1965692</v>
      </c>
    </row>
    <row r="36" spans="1:8" ht="16.5" customHeight="1">
      <c r="A36" s="96" t="s">
        <v>117</v>
      </c>
      <c r="B36" s="95">
        <v>16311</v>
      </c>
      <c r="C36" s="94">
        <v>14954</v>
      </c>
      <c r="D36" s="94">
        <v>29094</v>
      </c>
      <c r="E36" s="94">
        <v>52065</v>
      </c>
      <c r="F36" s="94">
        <v>18843</v>
      </c>
      <c r="G36" s="94">
        <v>17312</v>
      </c>
    </row>
    <row r="37" spans="1:8" ht="16.5" customHeight="1">
      <c r="A37" s="96" t="s">
        <v>116</v>
      </c>
      <c r="B37" s="95">
        <v>255125</v>
      </c>
      <c r="C37" s="94">
        <v>376630</v>
      </c>
      <c r="D37" s="94">
        <v>398988</v>
      </c>
      <c r="E37" s="94">
        <v>400784</v>
      </c>
      <c r="F37" s="94">
        <v>561185</v>
      </c>
      <c r="G37" s="94">
        <v>600100</v>
      </c>
    </row>
    <row r="38" spans="1:8" ht="16.5" customHeight="1">
      <c r="A38" s="96" t="s">
        <v>115</v>
      </c>
      <c r="B38" s="95">
        <v>506346</v>
      </c>
      <c r="C38" s="94">
        <v>374639</v>
      </c>
      <c r="D38" s="94">
        <v>384091</v>
      </c>
      <c r="E38" s="94">
        <v>885334</v>
      </c>
      <c r="F38" s="94">
        <v>326099</v>
      </c>
      <c r="G38" s="94">
        <v>1</v>
      </c>
    </row>
    <row r="39" spans="1:8" ht="16.5" customHeight="1">
      <c r="A39" s="96" t="s">
        <v>114</v>
      </c>
      <c r="B39" s="95">
        <v>860161</v>
      </c>
      <c r="C39" s="94">
        <v>647582</v>
      </c>
      <c r="D39" s="94">
        <v>334443</v>
      </c>
      <c r="E39" s="94">
        <v>398621</v>
      </c>
      <c r="F39" s="94">
        <v>861558</v>
      </c>
      <c r="G39" s="94">
        <v>1703553</v>
      </c>
    </row>
    <row r="40" spans="1:8" ht="16.5" customHeight="1">
      <c r="A40" s="96" t="s">
        <v>113</v>
      </c>
      <c r="B40" s="95">
        <v>301918</v>
      </c>
      <c r="C40" s="94">
        <v>288927</v>
      </c>
      <c r="D40" s="94">
        <v>356764</v>
      </c>
      <c r="E40" s="94">
        <v>353301</v>
      </c>
      <c r="F40" s="94">
        <v>459357</v>
      </c>
      <c r="G40" s="94">
        <v>328574</v>
      </c>
    </row>
    <row r="41" spans="1:8" ht="16.5" customHeight="1">
      <c r="A41" s="96" t="s">
        <v>112</v>
      </c>
      <c r="B41" s="95">
        <v>3122500</v>
      </c>
      <c r="C41" s="94">
        <v>2561767</v>
      </c>
      <c r="D41" s="94">
        <v>1956800</v>
      </c>
      <c r="E41" s="94">
        <v>2542600</v>
      </c>
      <c r="F41" s="94">
        <v>1407400</v>
      </c>
      <c r="G41" s="94">
        <v>1312000</v>
      </c>
    </row>
    <row r="42" spans="1:8" ht="16.5" customHeight="1" thickBot="1">
      <c r="A42" s="93" t="s">
        <v>111</v>
      </c>
      <c r="B42" s="92">
        <v>123824</v>
      </c>
      <c r="C42" s="91">
        <v>44825</v>
      </c>
      <c r="D42" s="91">
        <v>122695</v>
      </c>
      <c r="E42" s="91">
        <v>47641</v>
      </c>
      <c r="F42" s="91">
        <v>284348</v>
      </c>
      <c r="G42" s="91">
        <v>66700</v>
      </c>
      <c r="H42" s="90"/>
    </row>
    <row r="43" spans="1:8" ht="16.5" customHeight="1">
      <c r="A43" s="85" t="s">
        <v>81</v>
      </c>
      <c r="B43" s="89"/>
      <c r="C43" s="89"/>
      <c r="D43" s="89"/>
      <c r="E43" s="89"/>
      <c r="F43" s="88"/>
      <c r="G43" s="87"/>
    </row>
    <row r="45" spans="1:8" ht="16.5" customHeight="1">
      <c r="B45" s="86"/>
    </row>
  </sheetData>
  <mergeCells count="4">
    <mergeCell ref="A3:A4"/>
    <mergeCell ref="B3:F3"/>
    <mergeCell ref="A25:A26"/>
    <mergeCell ref="B25:F25"/>
  </mergeCells>
  <phoneticPr fontId="3"/>
  <pageMargins left="0.74803149606299213" right="0.47244094488188981" top="0.98425196850393704" bottom="0.59055118110236227" header="0.39370078740157483" footer="0.51181102362204722"/>
  <pageSetup paperSize="9" orientation="portrait" r:id="rId1"/>
  <headerFooter alignWithMargins="0">
    <oddHeader>&amp;L&amp;8 　&amp;R&amp;"ＭＳ ゴシック,斜体"&amp;9財政・税　119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5"/>
  <sheetViews>
    <sheetView showGridLines="0" view="pageBreakPreview" zoomScaleNormal="100" zoomScaleSheetLayoutView="100" workbookViewId="0">
      <selection activeCell="J1" sqref="J1"/>
    </sheetView>
  </sheetViews>
  <sheetFormatPr defaultColWidth="7.5546875" defaultRowHeight="16.5" customHeight="1"/>
  <cols>
    <col min="1" max="1" width="2.109375" style="108" customWidth="1"/>
    <col min="2" max="2" width="16.6640625" style="108" customWidth="1"/>
    <col min="3" max="3" width="13.109375" style="108" customWidth="1"/>
    <col min="4" max="4" width="13.88671875" style="108" customWidth="1"/>
    <col min="5" max="6" width="12.44140625" style="108" customWidth="1"/>
    <col min="7" max="7" width="13.109375" style="108" customWidth="1"/>
    <col min="8" max="9" width="12.44140625" style="108" customWidth="1"/>
    <col min="10" max="10" width="13.33203125" style="107" customWidth="1"/>
    <col min="11" max="250" width="7.5546875" style="107" customWidth="1"/>
    <col min="251" max="16384" width="7.5546875" style="107"/>
  </cols>
  <sheetData>
    <row r="1" spans="1:14" ht="16.5" customHeight="1">
      <c r="A1" s="127" t="s">
        <v>187</v>
      </c>
      <c r="B1" s="127"/>
      <c r="C1" s="109"/>
      <c r="D1" s="109"/>
      <c r="E1" s="109"/>
      <c r="F1" s="109"/>
      <c r="G1" s="109"/>
      <c r="H1" s="109"/>
      <c r="I1" s="109"/>
    </row>
    <row r="2" spans="1:14" ht="16.5" customHeight="1" thickBot="1">
      <c r="C2" s="110"/>
      <c r="D2" s="110"/>
      <c r="E2" s="110"/>
      <c r="F2" s="110"/>
      <c r="G2" s="110"/>
      <c r="H2" s="110"/>
      <c r="I2" s="110" t="s">
        <v>186</v>
      </c>
    </row>
    <row r="3" spans="1:14" ht="16.5" customHeight="1">
      <c r="A3" s="235" t="s">
        <v>185</v>
      </c>
      <c r="B3" s="236"/>
      <c r="C3" s="258" t="s">
        <v>184</v>
      </c>
      <c r="D3" s="258"/>
      <c r="E3" s="258"/>
      <c r="F3" s="258"/>
      <c r="G3" s="258"/>
      <c r="H3" s="254" t="s">
        <v>232</v>
      </c>
      <c r="I3" s="255"/>
    </row>
    <row r="4" spans="1:14" ht="16.5" customHeight="1" thickBot="1">
      <c r="A4" s="237"/>
      <c r="B4" s="238"/>
      <c r="C4" s="150" t="s">
        <v>43</v>
      </c>
      <c r="D4" s="149" t="s">
        <v>183</v>
      </c>
      <c r="E4" s="148" t="s">
        <v>41</v>
      </c>
      <c r="F4" s="148" t="s">
        <v>218</v>
      </c>
      <c r="G4" s="148" t="s">
        <v>225</v>
      </c>
      <c r="H4" s="125" t="s">
        <v>182</v>
      </c>
      <c r="I4" s="124" t="s">
        <v>181</v>
      </c>
      <c r="J4" s="147"/>
    </row>
    <row r="5" spans="1:14" ht="16.5" customHeight="1">
      <c r="A5" s="239" t="s">
        <v>126</v>
      </c>
      <c r="B5" s="240"/>
      <c r="C5" s="146">
        <v>9475955</v>
      </c>
      <c r="D5" s="146">
        <v>9582012</v>
      </c>
      <c r="E5" s="146">
        <v>9880270</v>
      </c>
      <c r="F5" s="145">
        <v>9956788</v>
      </c>
      <c r="G5" s="145">
        <f>G6+G12+G16+G17+G18</f>
        <v>9830317</v>
      </c>
      <c r="H5" s="183">
        <f>H6+H12+H16+H17+H18</f>
        <v>1</v>
      </c>
      <c r="I5" s="183">
        <f t="shared" ref="I5:I11" si="0">G5/F5</f>
        <v>0.98729801217018986</v>
      </c>
      <c r="J5" s="144"/>
      <c r="K5" s="128"/>
    </row>
    <row r="6" spans="1:14" ht="16.5" customHeight="1">
      <c r="A6" s="241" t="s">
        <v>180</v>
      </c>
      <c r="B6" s="242"/>
      <c r="C6" s="140">
        <v>3240124</v>
      </c>
      <c r="D6" s="140">
        <v>3288478</v>
      </c>
      <c r="E6" s="140">
        <v>3273695</v>
      </c>
      <c r="F6" s="140">
        <v>3296401</v>
      </c>
      <c r="G6" s="140">
        <f>G10+G11</f>
        <v>3230530</v>
      </c>
      <c r="H6" s="184">
        <f>H10+H11-0.001</f>
        <v>0.32862928021548032</v>
      </c>
      <c r="I6" s="195">
        <f t="shared" si="0"/>
        <v>0.98001729765280376</v>
      </c>
      <c r="J6" s="129"/>
      <c r="K6" s="128"/>
    </row>
    <row r="7" spans="1:14" ht="16.5" customHeight="1">
      <c r="A7" s="115"/>
      <c r="B7" s="143" t="s">
        <v>179</v>
      </c>
      <c r="C7" s="197">
        <v>393894</v>
      </c>
      <c r="D7" s="197">
        <v>370859</v>
      </c>
      <c r="E7" s="197">
        <v>395269</v>
      </c>
      <c r="F7" s="197">
        <v>374171</v>
      </c>
      <c r="G7" s="198">
        <v>377324</v>
      </c>
      <c r="H7" s="199">
        <f>G7/$G$5+0.001</f>
        <v>3.9383706242636936E-2</v>
      </c>
      <c r="I7" s="195">
        <f t="shared" si="0"/>
        <v>1.0084266284666636</v>
      </c>
      <c r="J7" s="129"/>
      <c r="K7" s="128"/>
    </row>
    <row r="8" spans="1:14" ht="16.5" customHeight="1">
      <c r="A8" s="115"/>
      <c r="B8" s="143" t="s">
        <v>178</v>
      </c>
      <c r="C8" s="197">
        <v>2012512</v>
      </c>
      <c r="D8" s="197">
        <v>2019815</v>
      </c>
      <c r="E8" s="197">
        <v>2001962</v>
      </c>
      <c r="F8" s="197">
        <v>2035803</v>
      </c>
      <c r="G8" s="198">
        <v>1909831</v>
      </c>
      <c r="H8" s="195">
        <f>G8/$G$5</f>
        <v>0.19427969616849589</v>
      </c>
      <c r="I8" s="195">
        <f t="shared" si="0"/>
        <v>0.93812171413442258</v>
      </c>
      <c r="J8" s="129"/>
      <c r="K8" s="128"/>
    </row>
    <row r="9" spans="1:14" ht="16.5" customHeight="1">
      <c r="A9" s="115"/>
      <c r="B9" s="143" t="s">
        <v>177</v>
      </c>
      <c r="C9" s="197">
        <v>130138</v>
      </c>
      <c r="D9" s="197">
        <v>132946</v>
      </c>
      <c r="E9" s="197">
        <v>131661</v>
      </c>
      <c r="F9" s="197">
        <v>128573</v>
      </c>
      <c r="G9" s="198">
        <v>114571</v>
      </c>
      <c r="H9" s="195">
        <f>G9/$G$5</f>
        <v>1.1654863215499561E-2</v>
      </c>
      <c r="I9" s="195">
        <f t="shared" si="0"/>
        <v>0.89109688659360831</v>
      </c>
      <c r="J9" s="129"/>
      <c r="K9" s="128"/>
    </row>
    <row r="10" spans="1:14" ht="16.5" customHeight="1">
      <c r="A10" s="115" t="s">
        <v>176</v>
      </c>
      <c r="B10" s="142"/>
      <c r="C10" s="197">
        <v>2536544</v>
      </c>
      <c r="D10" s="197">
        <v>2523620</v>
      </c>
      <c r="E10" s="197">
        <v>2528892</v>
      </c>
      <c r="F10" s="197">
        <f>SUM(F7:F9)</f>
        <v>2538547</v>
      </c>
      <c r="G10" s="197">
        <f>SUM(G7:G9)</f>
        <v>2401726</v>
      </c>
      <c r="H10" s="195">
        <f>SUM(H7:H9)</f>
        <v>0.24531826562663236</v>
      </c>
      <c r="I10" s="195">
        <f t="shared" si="0"/>
        <v>0.9461026327265164</v>
      </c>
      <c r="J10" s="129"/>
      <c r="K10" s="128"/>
    </row>
    <row r="11" spans="1:14" ht="16.5" customHeight="1">
      <c r="A11" s="139"/>
      <c r="B11" s="141" t="s">
        <v>175</v>
      </c>
      <c r="C11" s="197">
        <v>703580</v>
      </c>
      <c r="D11" s="197">
        <v>764858</v>
      </c>
      <c r="E11" s="197">
        <v>744803</v>
      </c>
      <c r="F11" s="197">
        <v>757854</v>
      </c>
      <c r="G11" s="198">
        <v>828804</v>
      </c>
      <c r="H11" s="195">
        <f>G11/$G$5</f>
        <v>8.4311014588847946E-2</v>
      </c>
      <c r="I11" s="195">
        <f t="shared" si="0"/>
        <v>1.0936196153876605</v>
      </c>
      <c r="J11" s="129"/>
      <c r="K11" s="128"/>
    </row>
    <row r="12" spans="1:14" ht="16.5" customHeight="1">
      <c r="A12" s="241" t="s">
        <v>174</v>
      </c>
      <c r="B12" s="242"/>
      <c r="C12" s="140">
        <v>5591303</v>
      </c>
      <c r="D12" s="140">
        <v>5581427</v>
      </c>
      <c r="E12" s="140">
        <v>5907215</v>
      </c>
      <c r="F12" s="140">
        <v>5961866</v>
      </c>
      <c r="G12" s="140">
        <f>G13+G15</f>
        <v>5911790</v>
      </c>
      <c r="H12" s="184">
        <f>SUM(H13:H15)</f>
        <v>0.60138345487739608</v>
      </c>
      <c r="I12" s="185">
        <f t="shared" ref="I12:I18" si="1">G12/F12</f>
        <v>0.99160061631710605</v>
      </c>
      <c r="J12" s="129"/>
      <c r="K12" s="128"/>
    </row>
    <row r="13" spans="1:14" ht="14.25" customHeight="1">
      <c r="A13" s="139"/>
      <c r="B13" s="138" t="s">
        <v>173</v>
      </c>
      <c r="C13" s="259">
        <v>5578215</v>
      </c>
      <c r="D13" s="260">
        <v>5568535</v>
      </c>
      <c r="E13" s="260">
        <v>5894526</v>
      </c>
      <c r="F13" s="260">
        <v>5949255</v>
      </c>
      <c r="G13" s="263">
        <v>5899431</v>
      </c>
      <c r="H13" s="256">
        <f t="shared" ref="H13:H18" si="2">G13/$G$5</f>
        <v>0.60012622176884023</v>
      </c>
      <c r="I13" s="256">
        <f t="shared" si="1"/>
        <v>0.99162516987421112</v>
      </c>
      <c r="J13" s="247"/>
      <c r="K13" s="128"/>
      <c r="N13" s="133"/>
    </row>
    <row r="14" spans="1:14" ht="14.25" customHeight="1">
      <c r="A14" s="115"/>
      <c r="B14" s="137" t="s">
        <v>172</v>
      </c>
      <c r="C14" s="259"/>
      <c r="D14" s="260"/>
      <c r="E14" s="260"/>
      <c r="F14" s="260"/>
      <c r="G14" s="263"/>
      <c r="H14" s="256">
        <f t="shared" si="2"/>
        <v>0</v>
      </c>
      <c r="I14" s="257" t="e">
        <f t="shared" si="1"/>
        <v>#DIV/0!</v>
      </c>
      <c r="J14" s="247"/>
      <c r="K14" s="128"/>
    </row>
    <row r="15" spans="1:14" ht="16.5" customHeight="1">
      <c r="A15" s="136"/>
      <c r="B15" s="135" t="s">
        <v>171</v>
      </c>
      <c r="C15" s="134">
        <v>13088</v>
      </c>
      <c r="D15" s="134">
        <v>12892</v>
      </c>
      <c r="E15" s="134">
        <v>12689</v>
      </c>
      <c r="F15" s="134">
        <v>12611</v>
      </c>
      <c r="G15" s="200">
        <v>12359</v>
      </c>
      <c r="H15" s="186">
        <f t="shared" si="2"/>
        <v>1.2572331085559092E-3</v>
      </c>
      <c r="I15" s="187">
        <f t="shared" si="1"/>
        <v>0.9800174450876219</v>
      </c>
      <c r="J15" s="129"/>
      <c r="K15" s="128"/>
      <c r="L15" s="133"/>
    </row>
    <row r="16" spans="1:14" ht="16.5" customHeight="1">
      <c r="A16" s="245" t="s">
        <v>170</v>
      </c>
      <c r="B16" s="246"/>
      <c r="C16" s="197">
        <v>172928</v>
      </c>
      <c r="D16" s="197">
        <v>181869</v>
      </c>
      <c r="E16" s="197">
        <v>186518</v>
      </c>
      <c r="F16" s="197">
        <v>194569</v>
      </c>
      <c r="G16" s="201">
        <v>206040</v>
      </c>
      <c r="H16" s="194">
        <f t="shared" si="2"/>
        <v>2.0959649622692738E-2</v>
      </c>
      <c r="I16" s="195">
        <f t="shared" si="1"/>
        <v>1.0589559487893756</v>
      </c>
      <c r="J16" s="129"/>
      <c r="K16" s="128"/>
    </row>
    <row r="17" spans="1:11" ht="16.5" customHeight="1">
      <c r="A17" s="243" t="s">
        <v>169</v>
      </c>
      <c r="B17" s="244"/>
      <c r="C17" s="132">
        <v>406954</v>
      </c>
      <c r="D17" s="131">
        <v>404112</v>
      </c>
      <c r="E17" s="131">
        <v>398707</v>
      </c>
      <c r="F17" s="131">
        <v>434315</v>
      </c>
      <c r="G17" s="201">
        <v>416018</v>
      </c>
      <c r="H17" s="188">
        <f t="shared" si="2"/>
        <v>4.2319896703229408E-2</v>
      </c>
      <c r="I17" s="189">
        <f t="shared" si="1"/>
        <v>0.95787159089600871</v>
      </c>
      <c r="J17" s="129"/>
      <c r="K17" s="128"/>
    </row>
    <row r="18" spans="1:11" ht="16.5" customHeight="1" thickBot="1">
      <c r="A18" s="233" t="s">
        <v>168</v>
      </c>
      <c r="B18" s="234"/>
      <c r="C18" s="130">
        <v>55983</v>
      </c>
      <c r="D18" s="130">
        <v>58547</v>
      </c>
      <c r="E18" s="130">
        <v>126882</v>
      </c>
      <c r="F18" s="130">
        <v>70476</v>
      </c>
      <c r="G18" s="198">
        <v>65939</v>
      </c>
      <c r="H18" s="190">
        <f t="shared" si="2"/>
        <v>6.7077185812014E-3</v>
      </c>
      <c r="I18" s="191">
        <f t="shared" si="1"/>
        <v>0.93562347465803963</v>
      </c>
      <c r="J18" s="129"/>
      <c r="K18" s="128"/>
    </row>
    <row r="19" spans="1:11" ht="16.5" customHeight="1">
      <c r="A19" s="108" t="s">
        <v>144</v>
      </c>
      <c r="C19" s="113"/>
      <c r="D19" s="113"/>
      <c r="E19" s="113"/>
      <c r="F19" s="113"/>
      <c r="G19" s="111"/>
      <c r="H19" s="111"/>
      <c r="I19" s="121"/>
    </row>
    <row r="20" spans="1:11" ht="16.5" customHeight="1">
      <c r="C20" s="113"/>
      <c r="D20" s="113"/>
      <c r="E20" s="113"/>
      <c r="F20" s="113"/>
      <c r="G20" s="113"/>
      <c r="H20" s="113"/>
      <c r="I20" s="110"/>
    </row>
    <row r="21" spans="1:11" ht="16.5" customHeight="1">
      <c r="A21" s="127" t="s">
        <v>167</v>
      </c>
      <c r="B21" s="127"/>
      <c r="C21" s="109"/>
      <c r="D21" s="109"/>
      <c r="E21" s="109"/>
      <c r="F21" s="109"/>
      <c r="G21" s="109"/>
      <c r="H21" s="109"/>
    </row>
    <row r="22" spans="1:11" ht="16.5" customHeight="1" thickBot="1">
      <c r="A22" s="114" t="s">
        <v>166</v>
      </c>
      <c r="B22" s="114"/>
      <c r="C22" s="110"/>
      <c r="D22" s="110"/>
      <c r="E22" s="110"/>
      <c r="F22" s="110"/>
      <c r="G22" s="110" t="s">
        <v>165</v>
      </c>
    </row>
    <row r="23" spans="1:11" ht="16.5" customHeight="1">
      <c r="A23" s="121"/>
      <c r="B23" s="121" t="s">
        <v>164</v>
      </c>
      <c r="C23" s="264" t="s">
        <v>163</v>
      </c>
      <c r="D23" s="266" t="s">
        <v>162</v>
      </c>
      <c r="E23" s="231" t="s">
        <v>161</v>
      </c>
      <c r="F23" s="252" t="s">
        <v>160</v>
      </c>
      <c r="G23" s="253"/>
      <c r="I23" s="107"/>
    </row>
    <row r="24" spans="1:11" ht="16.5" customHeight="1" thickBot="1">
      <c r="A24" s="126" t="s">
        <v>159</v>
      </c>
      <c r="B24" s="126"/>
      <c r="C24" s="265"/>
      <c r="D24" s="267"/>
      <c r="E24" s="232"/>
      <c r="F24" s="125" t="s">
        <v>158</v>
      </c>
      <c r="G24" s="124" t="s">
        <v>157</v>
      </c>
      <c r="I24" s="107"/>
    </row>
    <row r="25" spans="1:11" ht="16.5" customHeight="1">
      <c r="A25" s="123"/>
      <c r="B25" s="123"/>
      <c r="C25" s="122" t="s">
        <v>156</v>
      </c>
      <c r="D25" s="121" t="s">
        <v>155</v>
      </c>
      <c r="E25" s="121" t="s">
        <v>154</v>
      </c>
      <c r="F25" s="121" t="s">
        <v>153</v>
      </c>
      <c r="G25" s="111" t="s">
        <v>153</v>
      </c>
      <c r="I25" s="107"/>
    </row>
    <row r="26" spans="1:11" ht="16.5" customHeight="1">
      <c r="A26" s="261" t="s">
        <v>235</v>
      </c>
      <c r="B26" s="262"/>
      <c r="C26" s="118">
        <v>70235282</v>
      </c>
      <c r="D26" s="117">
        <v>255379138</v>
      </c>
      <c r="E26" s="117">
        <v>108171</v>
      </c>
      <c r="F26" s="117">
        <v>55916</v>
      </c>
      <c r="G26" s="117">
        <v>3636.0520058850193</v>
      </c>
      <c r="I26" s="107"/>
    </row>
    <row r="27" spans="1:11" ht="16.5" customHeight="1">
      <c r="A27" s="248" t="s">
        <v>152</v>
      </c>
      <c r="B27" s="249"/>
      <c r="C27" s="118">
        <v>70214623</v>
      </c>
      <c r="D27" s="117">
        <v>254009100</v>
      </c>
      <c r="E27" s="117">
        <v>108280</v>
      </c>
      <c r="F27" s="117">
        <v>54784</v>
      </c>
      <c r="G27" s="117">
        <v>3618</v>
      </c>
      <c r="H27" s="115"/>
      <c r="I27" s="107"/>
    </row>
    <row r="28" spans="1:11" ht="16.5" customHeight="1">
      <c r="A28" s="248" t="s">
        <v>221</v>
      </c>
      <c r="B28" s="249"/>
      <c r="C28" s="181">
        <v>70432073</v>
      </c>
      <c r="D28" s="182">
        <v>253654965</v>
      </c>
      <c r="E28" s="182">
        <v>108285</v>
      </c>
      <c r="F28" s="182">
        <v>53628</v>
      </c>
      <c r="G28" s="182">
        <v>3601</v>
      </c>
      <c r="H28" s="115"/>
      <c r="I28" s="107"/>
    </row>
    <row r="29" spans="1:11" ht="16.5" customHeight="1">
      <c r="A29" s="248" t="s">
        <v>233</v>
      </c>
      <c r="B29" s="249"/>
      <c r="C29" s="181">
        <v>70469008</v>
      </c>
      <c r="D29" s="182">
        <v>253971705</v>
      </c>
      <c r="E29" s="182">
        <v>108158</v>
      </c>
      <c r="F29" s="182">
        <v>52772</v>
      </c>
      <c r="G29" s="182">
        <v>3604</v>
      </c>
      <c r="H29" s="115"/>
      <c r="I29" s="107"/>
    </row>
    <row r="30" spans="1:11" ht="16.5" customHeight="1">
      <c r="A30" s="248" t="s">
        <v>234</v>
      </c>
      <c r="B30" s="249"/>
      <c r="C30" s="196">
        <f>SUM(C32:C38)</f>
        <v>70468451</v>
      </c>
      <c r="D30" s="197">
        <f>SUM(D32:D38)</f>
        <v>252790860</v>
      </c>
      <c r="E30" s="197">
        <f>SUM(E32:E38)</f>
        <v>108050</v>
      </c>
      <c r="F30" s="197">
        <f>MAX(F32:F38)</f>
        <v>52000</v>
      </c>
      <c r="G30" s="116">
        <v>3587</v>
      </c>
      <c r="H30" s="115"/>
      <c r="I30" s="107"/>
    </row>
    <row r="31" spans="1:11" ht="16.5" customHeight="1">
      <c r="A31" s="120"/>
      <c r="B31" s="119"/>
      <c r="C31" s="196"/>
      <c r="D31" s="197"/>
      <c r="E31" s="197"/>
      <c r="F31" s="197"/>
      <c r="G31" s="116"/>
      <c r="H31" s="115"/>
      <c r="I31" s="107"/>
    </row>
    <row r="32" spans="1:11" ht="16.5" customHeight="1">
      <c r="A32" s="250" t="s">
        <v>151</v>
      </c>
      <c r="B32" s="251"/>
      <c r="C32" s="196">
        <v>10871274</v>
      </c>
      <c r="D32" s="197">
        <v>1476733</v>
      </c>
      <c r="E32" s="197">
        <v>16696</v>
      </c>
      <c r="F32" s="197">
        <v>17715</v>
      </c>
      <c r="G32" s="116">
        <v>136</v>
      </c>
      <c r="H32" s="115"/>
      <c r="I32" s="107"/>
    </row>
    <row r="33" spans="1:9" ht="16.5" customHeight="1">
      <c r="A33" s="250" t="s">
        <v>150</v>
      </c>
      <c r="B33" s="251"/>
      <c r="C33" s="196">
        <v>9422242</v>
      </c>
      <c r="D33" s="197">
        <v>541454</v>
      </c>
      <c r="E33" s="197">
        <v>14888</v>
      </c>
      <c r="F33" s="197">
        <v>18700</v>
      </c>
      <c r="G33" s="116">
        <v>57</v>
      </c>
      <c r="H33" s="115"/>
      <c r="I33" s="107"/>
    </row>
    <row r="34" spans="1:9" ht="16.5" customHeight="1">
      <c r="A34" s="250" t="s">
        <v>149</v>
      </c>
      <c r="B34" s="251"/>
      <c r="C34" s="196">
        <v>15825126</v>
      </c>
      <c r="D34" s="197">
        <v>231467519</v>
      </c>
      <c r="E34" s="197">
        <v>59417</v>
      </c>
      <c r="F34" s="197">
        <v>52000</v>
      </c>
      <c r="G34" s="116">
        <v>14627</v>
      </c>
      <c r="H34" s="115"/>
      <c r="I34" s="107"/>
    </row>
    <row r="35" spans="1:9" ht="16.5" customHeight="1">
      <c r="A35" s="250" t="s">
        <v>148</v>
      </c>
      <c r="B35" s="251"/>
      <c r="C35" s="196">
        <v>21943</v>
      </c>
      <c r="D35" s="197">
        <v>434</v>
      </c>
      <c r="E35" s="197">
        <v>117</v>
      </c>
      <c r="F35" s="198">
        <v>96</v>
      </c>
      <c r="G35" s="116">
        <v>20</v>
      </c>
      <c r="H35" s="115"/>
      <c r="I35" s="107"/>
    </row>
    <row r="36" spans="1:9" ht="16.5" customHeight="1">
      <c r="A36" s="250" t="s">
        <v>147</v>
      </c>
      <c r="B36" s="251"/>
      <c r="C36" s="196">
        <v>29363282</v>
      </c>
      <c r="D36" s="197">
        <v>414921</v>
      </c>
      <c r="E36" s="197">
        <v>10168</v>
      </c>
      <c r="F36" s="198">
        <v>25</v>
      </c>
      <c r="G36" s="116">
        <v>14</v>
      </c>
      <c r="H36" s="115"/>
      <c r="I36" s="107"/>
    </row>
    <row r="37" spans="1:9" ht="16.5" customHeight="1">
      <c r="A37" s="250" t="s">
        <v>146</v>
      </c>
      <c r="B37" s="251"/>
      <c r="C37" s="196">
        <v>308211</v>
      </c>
      <c r="D37" s="197">
        <v>4989</v>
      </c>
      <c r="E37" s="197">
        <v>658</v>
      </c>
      <c r="F37" s="198">
        <v>29</v>
      </c>
      <c r="G37" s="116">
        <v>16</v>
      </c>
      <c r="H37" s="115"/>
      <c r="I37" s="107"/>
    </row>
    <row r="38" spans="1:9" ht="16.5" customHeight="1" thickBot="1">
      <c r="A38" s="237" t="s">
        <v>145</v>
      </c>
      <c r="B38" s="238"/>
      <c r="C38" s="202">
        <v>4656373</v>
      </c>
      <c r="D38" s="203">
        <v>18884810</v>
      </c>
      <c r="E38" s="203">
        <v>6106</v>
      </c>
      <c r="F38" s="203">
        <v>44936</v>
      </c>
      <c r="G38" s="116">
        <v>4056</v>
      </c>
      <c r="H38" s="115"/>
      <c r="I38" s="107"/>
    </row>
    <row r="39" spans="1:9" ht="16.5" customHeight="1">
      <c r="A39" s="114" t="s">
        <v>144</v>
      </c>
      <c r="B39" s="114"/>
      <c r="C39" s="113"/>
      <c r="D39" s="113"/>
      <c r="E39" s="111"/>
      <c r="F39" s="112"/>
      <c r="G39" s="111"/>
      <c r="H39" s="110"/>
    </row>
    <row r="40" spans="1:9" ht="16.5" customHeight="1">
      <c r="C40" s="109"/>
      <c r="D40" s="109"/>
      <c r="E40" s="109"/>
      <c r="F40" s="109"/>
      <c r="G40" s="109"/>
      <c r="H40" s="109"/>
    </row>
    <row r="41" spans="1:9" ht="16.5" customHeight="1">
      <c r="G41" s="107"/>
    </row>
    <row r="42" spans="1:9" ht="16.5" customHeight="1">
      <c r="G42" s="107"/>
    </row>
    <row r="43" spans="1:9" ht="16.5" customHeight="1">
      <c r="G43" s="107"/>
    </row>
    <row r="44" spans="1:9" ht="16.5" customHeight="1">
      <c r="G44" s="107"/>
    </row>
    <row r="45" spans="1:9" ht="16.5" customHeight="1">
      <c r="G45" s="107"/>
    </row>
  </sheetData>
  <mergeCells count="33">
    <mergeCell ref="A38:B38"/>
    <mergeCell ref="A27:B27"/>
    <mergeCell ref="A28:B28"/>
    <mergeCell ref="A32:B32"/>
    <mergeCell ref="A36:B36"/>
    <mergeCell ref="A35:B35"/>
    <mergeCell ref="A34:B34"/>
    <mergeCell ref="A33:B33"/>
    <mergeCell ref="A29:B29"/>
    <mergeCell ref="J13:J14"/>
    <mergeCell ref="A30:B30"/>
    <mergeCell ref="A37:B37"/>
    <mergeCell ref="F23:G23"/>
    <mergeCell ref="H3:I3"/>
    <mergeCell ref="H13:H14"/>
    <mergeCell ref="I13:I14"/>
    <mergeCell ref="C3:G3"/>
    <mergeCell ref="C13:C14"/>
    <mergeCell ref="D13:D14"/>
    <mergeCell ref="E13:E14"/>
    <mergeCell ref="A26:B26"/>
    <mergeCell ref="F13:F14"/>
    <mergeCell ref="G13:G14"/>
    <mergeCell ref="C23:C24"/>
    <mergeCell ref="D23:D24"/>
    <mergeCell ref="E23:E24"/>
    <mergeCell ref="A18:B18"/>
    <mergeCell ref="A3:B4"/>
    <mergeCell ref="A5:B5"/>
    <mergeCell ref="A6:B6"/>
    <mergeCell ref="A12:B12"/>
    <mergeCell ref="A17:B17"/>
    <mergeCell ref="A16:B16"/>
  </mergeCells>
  <phoneticPr fontId="3"/>
  <pageMargins left="0.19685039370078741" right="0.59055118110236227" top="0.98425196850393704" bottom="0.47244094488188981" header="0.39370078740157483" footer="0.51181102362204722"/>
  <pageSetup paperSize="9" scale="97" orientation="portrait" r:id="rId1"/>
  <headerFooter alignWithMargins="0">
    <oddHeader>&amp;L&amp;"ＭＳ ゴシック,斜体"&amp;9 120　財政・税　&amp;R&amp;8　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2"/>
  <sheetViews>
    <sheetView showGridLines="0" view="pageBreakPreview" zoomScaleNormal="100" zoomScaleSheetLayoutView="100" workbookViewId="0">
      <selection activeCell="F1" sqref="F1"/>
    </sheetView>
  </sheetViews>
  <sheetFormatPr defaultColWidth="7.5546875" defaultRowHeight="20.25" customHeight="1"/>
  <cols>
    <col min="1" max="1" width="24.88671875" style="151" customWidth="1"/>
    <col min="2" max="5" width="16.6640625" style="151" customWidth="1"/>
    <col min="6" max="6" width="15.33203125" style="151" bestFit="1" customWidth="1"/>
    <col min="7" max="251" width="7.5546875" style="151" customWidth="1"/>
    <col min="252" max="16384" width="7.5546875" style="151"/>
  </cols>
  <sheetData>
    <row r="1" spans="1:5" ht="20.25" customHeight="1" thickBot="1">
      <c r="A1" s="151" t="s">
        <v>217</v>
      </c>
      <c r="E1" s="172" t="s">
        <v>216</v>
      </c>
    </row>
    <row r="2" spans="1:5" ht="20.25" customHeight="1">
      <c r="A2" s="152" t="s">
        <v>215</v>
      </c>
      <c r="B2" s="273" t="s">
        <v>214</v>
      </c>
      <c r="C2" s="270" t="s">
        <v>213</v>
      </c>
      <c r="D2" s="270" t="s">
        <v>212</v>
      </c>
      <c r="E2" s="275" t="s">
        <v>211</v>
      </c>
    </row>
    <row r="3" spans="1:5" ht="20.25" customHeight="1" thickBot="1">
      <c r="A3" s="180" t="s">
        <v>210</v>
      </c>
      <c r="B3" s="274"/>
      <c r="C3" s="271"/>
      <c r="D3" s="271"/>
      <c r="E3" s="276"/>
    </row>
    <row r="4" spans="1:5" ht="20.25" customHeight="1">
      <c r="A4" s="179"/>
      <c r="B4" s="178" t="s">
        <v>156</v>
      </c>
      <c r="C4" s="177" t="s">
        <v>155</v>
      </c>
      <c r="D4" s="177" t="s">
        <v>209</v>
      </c>
      <c r="E4" s="177" t="s">
        <v>153</v>
      </c>
    </row>
    <row r="5" spans="1:5" ht="20.25" customHeight="1">
      <c r="A5" s="176" t="s">
        <v>238</v>
      </c>
      <c r="B5" s="158">
        <v>5435539</v>
      </c>
      <c r="C5" s="156">
        <v>131791449</v>
      </c>
      <c r="D5" s="156">
        <v>43605</v>
      </c>
      <c r="E5" s="156">
        <v>24246</v>
      </c>
    </row>
    <row r="6" spans="1:5" ht="20.25" customHeight="1">
      <c r="A6" s="167" t="s">
        <v>197</v>
      </c>
      <c r="B6" s="158">
        <v>5523906</v>
      </c>
      <c r="C6" s="156">
        <v>134455434</v>
      </c>
      <c r="D6" s="156">
        <v>43692</v>
      </c>
      <c r="E6" s="156">
        <v>24341</v>
      </c>
    </row>
    <row r="7" spans="1:5" ht="20.25" customHeight="1">
      <c r="A7" s="175" t="s">
        <v>222</v>
      </c>
      <c r="B7" s="158">
        <v>5543597</v>
      </c>
      <c r="C7" s="156">
        <v>136929770</v>
      </c>
      <c r="D7" s="156">
        <v>43943</v>
      </c>
      <c r="E7" s="156">
        <v>24701</v>
      </c>
    </row>
    <row r="8" spans="1:5" ht="20.25" customHeight="1">
      <c r="A8" s="175" t="s">
        <v>236</v>
      </c>
      <c r="B8" s="158">
        <v>5578526</v>
      </c>
      <c r="C8" s="156">
        <v>141412849</v>
      </c>
      <c r="D8" s="156">
        <v>44087</v>
      </c>
      <c r="E8" s="156">
        <v>25350</v>
      </c>
    </row>
    <row r="9" spans="1:5" ht="20.25" customHeight="1">
      <c r="A9" s="175" t="s">
        <v>237</v>
      </c>
      <c r="B9" s="158">
        <f>SUM(B11:B12)</f>
        <v>5633423</v>
      </c>
      <c r="C9" s="156">
        <f>SUM(C11:C12)</f>
        <v>144102719</v>
      </c>
      <c r="D9" s="156">
        <f>SUM(D11:D12)</f>
        <v>44183</v>
      </c>
      <c r="E9" s="156">
        <v>25580</v>
      </c>
    </row>
    <row r="10" spans="1:5" ht="20.25" customHeight="1">
      <c r="A10" s="174"/>
      <c r="B10" s="158"/>
      <c r="C10" s="156"/>
      <c r="D10" s="156"/>
      <c r="E10" s="156" t="s">
        <v>224</v>
      </c>
    </row>
    <row r="11" spans="1:5" ht="20.25" customHeight="1">
      <c r="A11" s="159" t="s">
        <v>208</v>
      </c>
      <c r="B11" s="158">
        <v>2704069</v>
      </c>
      <c r="C11" s="156">
        <v>51959184</v>
      </c>
      <c r="D11" s="156">
        <v>33553</v>
      </c>
      <c r="E11" s="156">
        <v>19215</v>
      </c>
    </row>
    <row r="12" spans="1:5" ht="20.25" customHeight="1" thickBot="1">
      <c r="A12" s="157" t="s">
        <v>207</v>
      </c>
      <c r="B12" s="204">
        <v>2929354</v>
      </c>
      <c r="C12" s="205">
        <v>92143535</v>
      </c>
      <c r="D12" s="205">
        <v>10630</v>
      </c>
      <c r="E12" s="205">
        <v>31455</v>
      </c>
    </row>
    <row r="13" spans="1:5" ht="20.25" customHeight="1">
      <c r="A13" s="173" t="s">
        <v>144</v>
      </c>
      <c r="B13" s="153"/>
      <c r="C13" s="153"/>
      <c r="E13" s="152"/>
    </row>
    <row r="15" spans="1:5" ht="20.25" customHeight="1" thickBot="1">
      <c r="A15" s="151" t="s">
        <v>206</v>
      </c>
      <c r="E15" s="172" t="s">
        <v>205</v>
      </c>
    </row>
    <row r="16" spans="1:5" ht="20.25" customHeight="1">
      <c r="A16" s="171" t="s">
        <v>204</v>
      </c>
      <c r="B16" s="268" t="s">
        <v>203</v>
      </c>
      <c r="C16" s="270" t="s">
        <v>202</v>
      </c>
      <c r="D16" s="270" t="s">
        <v>201</v>
      </c>
      <c r="E16" s="272"/>
    </row>
    <row r="17" spans="1:8" ht="39" customHeight="1" thickBot="1">
      <c r="A17" s="170" t="s">
        <v>200</v>
      </c>
      <c r="B17" s="269"/>
      <c r="C17" s="271"/>
      <c r="D17" s="169" t="s">
        <v>199</v>
      </c>
      <c r="E17" s="168" t="s">
        <v>198</v>
      </c>
    </row>
    <row r="18" spans="1:8" ht="20.25" customHeight="1">
      <c r="A18" s="167" t="s">
        <v>239</v>
      </c>
      <c r="B18" s="158">
        <v>212946426</v>
      </c>
      <c r="C18" s="156">
        <v>154867531</v>
      </c>
      <c r="D18" s="156">
        <v>3118316</v>
      </c>
      <c r="E18" s="156">
        <v>151749215</v>
      </c>
      <c r="F18" s="155"/>
    </row>
    <row r="19" spans="1:8" ht="20.25" customHeight="1">
      <c r="A19" s="167" t="s">
        <v>197</v>
      </c>
      <c r="B19" s="158">
        <v>206037733</v>
      </c>
      <c r="C19" s="156">
        <v>150421287</v>
      </c>
      <c r="D19" s="156">
        <v>3202360</v>
      </c>
      <c r="E19" s="156">
        <v>147218927</v>
      </c>
      <c r="F19" s="155"/>
    </row>
    <row r="20" spans="1:8" ht="20.25" customHeight="1">
      <c r="A20" s="167" t="s">
        <v>222</v>
      </c>
      <c r="B20" s="158">
        <v>220198408</v>
      </c>
      <c r="C20" s="156">
        <v>168600599</v>
      </c>
      <c r="D20" s="156">
        <v>1205679</v>
      </c>
      <c r="E20" s="156">
        <v>167394920</v>
      </c>
      <c r="F20" s="155"/>
    </row>
    <row r="21" spans="1:8" ht="20.25" customHeight="1">
      <c r="A21" s="167" t="s">
        <v>223</v>
      </c>
      <c r="B21" s="158">
        <v>217531846</v>
      </c>
      <c r="C21" s="156">
        <v>166465158</v>
      </c>
      <c r="D21" s="156">
        <v>1162214</v>
      </c>
      <c r="E21" s="156">
        <v>165302944</v>
      </c>
      <c r="F21" s="155"/>
    </row>
    <row r="22" spans="1:8" ht="20.25" customHeight="1">
      <c r="A22" s="167" t="s">
        <v>237</v>
      </c>
      <c r="B22" s="206">
        <v>211510976</v>
      </c>
      <c r="C22" s="207">
        <v>161492411</v>
      </c>
      <c r="D22" s="207">
        <v>1805808</v>
      </c>
      <c r="E22" s="207">
        <v>159686603</v>
      </c>
      <c r="F22" s="155"/>
    </row>
    <row r="23" spans="1:8" ht="20.25" customHeight="1">
      <c r="A23" s="166" t="s">
        <v>196</v>
      </c>
      <c r="B23" s="165">
        <f>SUM(B24:B28)</f>
        <v>121766949</v>
      </c>
      <c r="C23" s="164">
        <f>SUM(C24:C28)</f>
        <v>118102653</v>
      </c>
      <c r="D23" s="164">
        <f>SUM(D24:D28)</f>
        <v>1805808</v>
      </c>
      <c r="E23" s="164">
        <f>SUM(E24:E28)</f>
        <v>116296845</v>
      </c>
      <c r="F23" s="155"/>
    </row>
    <row r="24" spans="1:8" ht="20.25" customHeight="1">
      <c r="A24" s="159" t="s">
        <v>195</v>
      </c>
      <c r="B24" s="158">
        <v>26799928</v>
      </c>
      <c r="C24" s="156">
        <v>26625154</v>
      </c>
      <c r="D24" s="156">
        <v>92170</v>
      </c>
      <c r="E24" s="156">
        <v>26532984</v>
      </c>
      <c r="F24" s="155"/>
    </row>
    <row r="25" spans="1:8" ht="20.25" customHeight="1">
      <c r="A25" s="159" t="s">
        <v>194</v>
      </c>
      <c r="B25" s="156">
        <v>84905947</v>
      </c>
      <c r="C25" s="156">
        <v>82329627</v>
      </c>
      <c r="D25" s="156">
        <v>803428</v>
      </c>
      <c r="E25" s="156">
        <v>81526199</v>
      </c>
      <c r="F25" s="155"/>
    </row>
    <row r="26" spans="1:8" ht="20.25" customHeight="1">
      <c r="A26" s="159" t="s">
        <v>193</v>
      </c>
      <c r="B26" s="158">
        <v>1941512</v>
      </c>
      <c r="C26" s="156">
        <v>1031791</v>
      </c>
      <c r="D26" s="156">
        <v>909721</v>
      </c>
      <c r="E26" s="156">
        <v>122070</v>
      </c>
      <c r="F26" s="155"/>
      <c r="H26" s="163"/>
    </row>
    <row r="27" spans="1:8" ht="20.25" customHeight="1">
      <c r="A27" s="159" t="s">
        <v>192</v>
      </c>
      <c r="B27" s="158">
        <v>501180</v>
      </c>
      <c r="C27" s="156">
        <v>500979</v>
      </c>
      <c r="D27" s="208">
        <v>100</v>
      </c>
      <c r="E27" s="156">
        <v>500879</v>
      </c>
      <c r="F27" s="155"/>
    </row>
    <row r="28" spans="1:8" ht="20.25" customHeight="1">
      <c r="A28" s="162" t="s">
        <v>191</v>
      </c>
      <c r="B28" s="206">
        <v>7618382</v>
      </c>
      <c r="C28" s="207">
        <v>7615102</v>
      </c>
      <c r="D28" s="207">
        <v>389</v>
      </c>
      <c r="E28" s="207">
        <v>7614713</v>
      </c>
      <c r="F28" s="155"/>
    </row>
    <row r="29" spans="1:8" ht="20.25" customHeight="1">
      <c r="A29" s="161" t="s">
        <v>190</v>
      </c>
      <c r="B29" s="158">
        <f>SUM(B30:B31)</f>
        <v>89744027</v>
      </c>
      <c r="C29" s="156">
        <f>SUM(C30:C31)</f>
        <v>43389758</v>
      </c>
      <c r="D29" s="160">
        <f>SUM(D30:D31)</f>
        <v>0</v>
      </c>
      <c r="E29" s="160">
        <f>SUM(E30:E31)</f>
        <v>0</v>
      </c>
      <c r="F29" s="155"/>
    </row>
    <row r="30" spans="1:8" ht="20.25" customHeight="1">
      <c r="A30" s="159" t="s">
        <v>189</v>
      </c>
      <c r="B30" s="158">
        <v>89340913</v>
      </c>
      <c r="C30" s="156">
        <v>42986644</v>
      </c>
      <c r="D30" s="208" t="s">
        <v>241</v>
      </c>
      <c r="E30" s="208" t="s">
        <v>241</v>
      </c>
      <c r="F30" s="155"/>
    </row>
    <row r="31" spans="1:8" ht="20.25" customHeight="1" thickBot="1">
      <c r="A31" s="157" t="s">
        <v>188</v>
      </c>
      <c r="B31" s="156">
        <v>403114</v>
      </c>
      <c r="C31" s="205">
        <v>403114</v>
      </c>
      <c r="D31" s="209" t="s">
        <v>241</v>
      </c>
      <c r="E31" s="209" t="s">
        <v>241</v>
      </c>
      <c r="F31" s="155"/>
    </row>
    <row r="32" spans="1:8" ht="20.25" customHeight="1">
      <c r="A32" s="154" t="s">
        <v>144</v>
      </c>
      <c r="B32" s="153"/>
      <c r="C32" s="153"/>
      <c r="E32" s="152"/>
    </row>
  </sheetData>
  <mergeCells count="7">
    <mergeCell ref="B16:B17"/>
    <mergeCell ref="C16:C17"/>
    <mergeCell ref="D16:E16"/>
    <mergeCell ref="B2:B3"/>
    <mergeCell ref="C2:C3"/>
    <mergeCell ref="D2:D3"/>
    <mergeCell ref="E2:E3"/>
  </mergeCells>
  <phoneticPr fontId="3"/>
  <pageMargins left="1.1023622047244095" right="0.27559055118110237" top="0.98425196850393704" bottom="0.59055118110236227" header="0.39370078740157483" footer="0.51181102362204722"/>
  <pageSetup paperSize="9" orientation="portrait" r:id="rId1"/>
  <headerFooter alignWithMargins="0">
    <oddHeader>&amp;R&amp;"ＭＳ ゴシック,斜体"&amp;9財政・税  121&amp;"ＭＳ ゴシック,標準"&amp;8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153</vt:lpstr>
      <vt:lpstr>154</vt:lpstr>
      <vt:lpstr>155</vt:lpstr>
      <vt:lpstr>156,157</vt:lpstr>
      <vt:lpstr>158,159(1)</vt:lpstr>
      <vt:lpstr>159(2)(3)</vt:lpstr>
      <vt:lpstr>'153'!Print_Area</vt:lpstr>
      <vt:lpstr>'154'!Print_Area</vt:lpstr>
      <vt:lpstr>'155'!Print_Area</vt:lpstr>
      <vt:lpstr>'156,157'!Print_Area</vt:lpstr>
      <vt:lpstr>'158,159(1)'!Print_Area</vt:lpstr>
    </vt:vector>
  </TitlesOfParts>
  <Company>坂出市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2026-02-10T07:02:26Z</cp:lastPrinted>
  <dcterms:created xsi:type="dcterms:W3CDTF">2001-03-23T07:23:33Z</dcterms:created>
  <dcterms:modified xsi:type="dcterms:W3CDTF">2026-03-23T04:29:49Z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0008007c000000000000010262b10207f74006b004c800</vt:lpwstr>
  </property>
</Properties>
</file>