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0.統計書\R06\4.市webサイト掲載用\"/>
    </mc:Choice>
  </mc:AlternateContent>
  <bookViews>
    <workbookView xWindow="120" yWindow="36" windowWidth="14952" windowHeight="7428"/>
  </bookViews>
  <sheets>
    <sheet name="117,118" sheetId="2" r:id="rId1"/>
    <sheet name="119,120" sheetId="3" r:id="rId2"/>
    <sheet name="121~124" sheetId="4" r:id="rId3"/>
    <sheet name="125~127" sheetId="5" r:id="rId4"/>
    <sheet name="128~130" sheetId="6" r:id="rId5"/>
    <sheet name="131,132" sheetId="7" r:id="rId6"/>
    <sheet name="133~135" sheetId="8" r:id="rId7"/>
    <sheet name="136,137" sheetId="9" r:id="rId8"/>
    <sheet name="138" sheetId="10" r:id="rId9"/>
    <sheet name="139,140" sheetId="11" r:id="rId10"/>
    <sheet name="141,142" sheetId="12" r:id="rId11"/>
  </sheets>
  <definedNames>
    <definedName name="_xlnm.Print_Area" localSheetId="0">'117,118'!$A$1:$O$45</definedName>
    <definedName name="_xlnm.Print_Area" localSheetId="1">'119,120'!$A$1:$J$39</definedName>
    <definedName name="_xlnm.Print_Area" localSheetId="2">'121~124'!$A$1:$N$49</definedName>
    <definedName name="_xlnm.Print_Area" localSheetId="3">'125~127'!$A$1:$Q$39</definedName>
    <definedName name="_xlnm.Print_Area" localSheetId="4">'128~130'!$A$1:$AK$25</definedName>
    <definedName name="_xlnm.Print_Area" localSheetId="5">'131,132'!$A$1:$H$27</definedName>
    <definedName name="_xlnm.Print_Area" localSheetId="6">'133~135'!$A$1:$K$27</definedName>
    <definedName name="_xlnm.Print_Area" localSheetId="7">'136,137'!$A$1:$U$27</definedName>
    <definedName name="_xlnm.Print_Area" localSheetId="8">'138'!$A$1:$G$28</definedName>
    <definedName name="_xlnm.Print_Area" localSheetId="9">'139,140'!$A$1:$H$45</definedName>
    <definedName name="_xlnm.Print_Area" localSheetId="10">'141,142'!$A$1:$F$30</definedName>
  </definedNames>
  <calcPr calcId="162913" calcOnSave="0" concurrentCalc="0"/>
</workbook>
</file>

<file path=xl/calcChain.xml><?xml version="1.0" encoding="utf-8"?>
<calcChain xmlns="http://schemas.openxmlformats.org/spreadsheetml/2006/main">
  <c r="C4" i="12" l="1"/>
  <c r="D4" i="12"/>
  <c r="E4" i="12"/>
  <c r="F4" i="12"/>
  <c r="F5" i="12"/>
  <c r="F6" i="12"/>
  <c r="F7" i="12"/>
  <c r="F8" i="12"/>
  <c r="F9" i="12"/>
  <c r="C16" i="12"/>
  <c r="C20" i="12"/>
  <c r="C15" i="12"/>
  <c r="D16" i="12"/>
  <c r="D20" i="12"/>
  <c r="D15" i="12"/>
  <c r="E16" i="12"/>
  <c r="E20" i="12"/>
  <c r="E15" i="12"/>
  <c r="F16" i="12"/>
  <c r="F20" i="12"/>
  <c r="F15" i="12"/>
  <c r="C5" i="11"/>
  <c r="D5" i="11"/>
  <c r="E5" i="11"/>
  <c r="F5" i="11"/>
  <c r="G5" i="11"/>
  <c r="H5" i="11"/>
  <c r="C28" i="11"/>
  <c r="D28" i="11"/>
  <c r="E28" i="11"/>
  <c r="F28" i="11"/>
  <c r="G28" i="11"/>
  <c r="H28" i="11"/>
  <c r="B20" i="9"/>
  <c r="B21" i="9"/>
  <c r="B22" i="9"/>
  <c r="B23" i="9"/>
  <c r="B25" i="9"/>
  <c r="B26" i="9"/>
  <c r="H5" i="8"/>
  <c r="I5" i="8"/>
  <c r="J5" i="8"/>
  <c r="K5" i="8"/>
  <c r="J23" i="8"/>
  <c r="C5" i="7"/>
  <c r="C6" i="7"/>
  <c r="C4" i="7"/>
  <c r="D4" i="7"/>
  <c r="E4" i="7"/>
  <c r="F4" i="7"/>
  <c r="G4" i="7"/>
  <c r="H4" i="7"/>
  <c r="C8" i="7"/>
  <c r="C9" i="7"/>
  <c r="C7" i="7"/>
  <c r="D7" i="7"/>
  <c r="E7" i="7"/>
  <c r="F7" i="7"/>
  <c r="G7" i="7"/>
  <c r="H7" i="7"/>
  <c r="C12" i="7"/>
  <c r="D12" i="7"/>
  <c r="E12" i="7"/>
  <c r="F12" i="7"/>
  <c r="G12" i="7"/>
  <c r="H12" i="7"/>
  <c r="C15" i="7"/>
  <c r="D15" i="7"/>
  <c r="E15" i="7"/>
  <c r="F15" i="7"/>
  <c r="G15" i="7"/>
  <c r="H15" i="7"/>
  <c r="F21" i="6"/>
  <c r="J21" i="6"/>
  <c r="N21" i="6"/>
  <c r="R21" i="6"/>
  <c r="V21" i="6"/>
  <c r="Z23" i="6"/>
  <c r="Z21" i="6"/>
  <c r="AD21" i="6"/>
  <c r="AH21" i="6"/>
  <c r="E23" i="5"/>
  <c r="C23" i="5"/>
  <c r="B18" i="4"/>
  <c r="B23" i="4"/>
  <c r="B16" i="4"/>
  <c r="D18" i="4"/>
  <c r="D23" i="4"/>
  <c r="D16" i="4"/>
  <c r="E18" i="4"/>
  <c r="E23" i="4"/>
  <c r="E16" i="4"/>
  <c r="F18" i="4"/>
  <c r="F23" i="4"/>
  <c r="F16" i="4"/>
  <c r="G18" i="4"/>
  <c r="G23" i="4"/>
  <c r="G16" i="4"/>
  <c r="I18" i="4"/>
  <c r="I23" i="4"/>
  <c r="I16" i="4"/>
  <c r="K18" i="4"/>
  <c r="K23" i="4"/>
  <c r="K16" i="4"/>
  <c r="M18" i="4"/>
  <c r="M23" i="4"/>
  <c r="M16" i="4"/>
  <c r="N18" i="4"/>
  <c r="N23" i="4"/>
  <c r="N16" i="4"/>
  <c r="B7" i="3"/>
  <c r="B20" i="3"/>
  <c r="B5" i="3"/>
  <c r="C7" i="3"/>
  <c r="C20" i="3"/>
  <c r="C5" i="3"/>
  <c r="D7" i="3"/>
  <c r="D20" i="3"/>
  <c r="D5" i="3"/>
  <c r="E8" i="3"/>
  <c r="E9" i="3"/>
  <c r="E10" i="3"/>
  <c r="E11" i="3"/>
  <c r="E12" i="3"/>
  <c r="E13" i="3"/>
  <c r="E14" i="3"/>
  <c r="E15" i="3"/>
  <c r="E16" i="3"/>
  <c r="E7" i="3"/>
  <c r="E20" i="3"/>
  <c r="E5" i="3"/>
  <c r="F7" i="3"/>
  <c r="F20" i="3"/>
  <c r="F5" i="3"/>
  <c r="G7" i="3"/>
  <c r="G20" i="3"/>
  <c r="G5" i="3"/>
  <c r="H7" i="3"/>
  <c r="H20" i="3"/>
  <c r="H5" i="3"/>
  <c r="I7" i="3"/>
  <c r="I20" i="3"/>
  <c r="I5" i="3"/>
  <c r="J5" i="3"/>
  <c r="B30" i="3"/>
  <c r="B37" i="3"/>
  <c r="B28" i="3"/>
  <c r="C30" i="3"/>
  <c r="C37" i="3"/>
  <c r="C28" i="3"/>
  <c r="D30" i="3"/>
  <c r="D37" i="3"/>
  <c r="D28" i="3"/>
  <c r="E31" i="3"/>
  <c r="E32" i="3"/>
  <c r="E33" i="3"/>
  <c r="E34" i="3"/>
  <c r="E30" i="3"/>
  <c r="E37" i="3"/>
  <c r="E28" i="3"/>
  <c r="F30" i="3"/>
  <c r="F37" i="3"/>
  <c r="F28" i="3"/>
  <c r="G30" i="3"/>
  <c r="G37" i="3"/>
  <c r="G28" i="3"/>
  <c r="H30" i="3"/>
  <c r="H37" i="3"/>
  <c r="H28" i="3"/>
  <c r="I30" i="3"/>
  <c r="I37" i="3"/>
  <c r="I28" i="3"/>
  <c r="J28" i="3"/>
  <c r="F14" i="2"/>
  <c r="H14" i="2"/>
  <c r="J14" i="2"/>
  <c r="K14" i="2"/>
  <c r="L14" i="2"/>
  <c r="D37" i="2"/>
  <c r="F37" i="2"/>
  <c r="B37" i="2"/>
  <c r="B43" i="2"/>
  <c r="B35" i="2"/>
  <c r="D43" i="2"/>
  <c r="D35" i="2"/>
  <c r="F43" i="2"/>
  <c r="F35" i="2"/>
  <c r="H37" i="2"/>
  <c r="H43" i="2"/>
  <c r="H35" i="2"/>
  <c r="J37" i="2"/>
  <c r="J43" i="2"/>
  <c r="J35" i="2"/>
  <c r="B38" i="2"/>
  <c r="B39" i="2"/>
  <c r="B40" i="2"/>
  <c r="L43" i="2"/>
  <c r="N43" i="2"/>
</calcChain>
</file>

<file path=xl/sharedStrings.xml><?xml version="1.0" encoding="utf-8"?>
<sst xmlns="http://schemas.openxmlformats.org/spreadsheetml/2006/main" count="676" uniqueCount="407">
  <si>
    <t>資料：市こども課，香川大学教育学部附属幼稚園</t>
    <rPh sb="7" eb="8">
      <t>カ</t>
    </rPh>
    <rPh sb="9" eb="11">
      <t>カガワ</t>
    </rPh>
    <rPh sb="11" eb="13">
      <t>ダイガク</t>
    </rPh>
    <rPh sb="13" eb="15">
      <t>キョウイク</t>
    </rPh>
    <rPh sb="15" eb="17">
      <t>ガクブ</t>
    </rPh>
    <rPh sb="17" eb="19">
      <t>フゾク</t>
    </rPh>
    <rPh sb="19" eb="22">
      <t>ヨウチエン</t>
    </rPh>
    <phoneticPr fontId="1"/>
  </si>
  <si>
    <t xml:space="preserve">   香大附属</t>
    <phoneticPr fontId="1"/>
  </si>
  <si>
    <t>　国　　立</t>
    <rPh sb="1" eb="2">
      <t>コク</t>
    </rPh>
    <phoneticPr fontId="1"/>
  </si>
  <si>
    <t>-</t>
    <phoneticPr fontId="1"/>
  </si>
  <si>
    <t xml:space="preserve">   瀬　　居</t>
    <phoneticPr fontId="1"/>
  </si>
  <si>
    <t xml:space="preserve">   加　　茂</t>
    <phoneticPr fontId="1"/>
  </si>
  <si>
    <t xml:space="preserve">   林　　田</t>
    <phoneticPr fontId="1"/>
  </si>
  <si>
    <t xml:space="preserve">   坂出中央</t>
    <rPh sb="3" eb="5">
      <t>サカイデ</t>
    </rPh>
    <rPh sb="4" eb="5">
      <t>サカイデ</t>
    </rPh>
    <phoneticPr fontId="1"/>
  </si>
  <si>
    <t>　市　　立</t>
    <phoneticPr fontId="1"/>
  </si>
  <si>
    <t>総　　数</t>
    <phoneticPr fontId="1"/>
  </si>
  <si>
    <t>園児1人当たり</t>
    <phoneticPr fontId="7"/>
  </si>
  <si>
    <t>面積</t>
    <phoneticPr fontId="7"/>
  </si>
  <si>
    <t>女</t>
    <phoneticPr fontId="7"/>
  </si>
  <si>
    <t>男</t>
    <phoneticPr fontId="7"/>
  </si>
  <si>
    <t>総数</t>
    <phoneticPr fontId="7"/>
  </si>
  <si>
    <t>教員(本務者)
１人当たり
園児数</t>
    <rPh sb="3" eb="5">
      <t>ホンム</t>
    </rPh>
    <rPh sb="5" eb="6">
      <t>シャ</t>
    </rPh>
    <rPh sb="10" eb="11">
      <t>アタ</t>
    </rPh>
    <rPh sb="14" eb="16">
      <t>エンジ</t>
    </rPh>
    <rPh sb="16" eb="17">
      <t>スウ</t>
    </rPh>
    <phoneticPr fontId="1"/>
  </si>
  <si>
    <t>屋外運動場</t>
    <rPh sb="0" eb="2">
      <t>オクガイ</t>
    </rPh>
    <phoneticPr fontId="7"/>
  </si>
  <si>
    <t>教員数
(本務者)</t>
    <rPh sb="0" eb="2">
      <t>キョウイン</t>
    </rPh>
    <rPh sb="2" eb="3">
      <t>スウ</t>
    </rPh>
    <rPh sb="5" eb="7">
      <t>ホンム</t>
    </rPh>
    <rPh sb="7" eb="8">
      <t>シャ</t>
    </rPh>
    <phoneticPr fontId="7"/>
  </si>
  <si>
    <t>園児数</t>
    <phoneticPr fontId="7"/>
  </si>
  <si>
    <t>園名</t>
    <phoneticPr fontId="7"/>
  </si>
  <si>
    <t>令和５年５月１日現在（単位：人・㎡）</t>
    <rPh sb="0" eb="2">
      <t>レイワ</t>
    </rPh>
    <rPh sb="3" eb="4">
      <t>ネン</t>
    </rPh>
    <phoneticPr fontId="7"/>
  </si>
  <si>
    <t>118　幼稚園施設状況</t>
    <phoneticPr fontId="1"/>
  </si>
  <si>
    <t>　　　香川大学教育学部附属坂出小学校，香川大学教育学部附属坂出中学校</t>
    <rPh sb="3" eb="7">
      <t>カガワダイガク</t>
    </rPh>
    <rPh sb="7" eb="11">
      <t>キョウイクガクブ</t>
    </rPh>
    <rPh sb="11" eb="13">
      <t>フゾク</t>
    </rPh>
    <rPh sb="13" eb="15">
      <t>サカイデ</t>
    </rPh>
    <rPh sb="15" eb="18">
      <t>ショウガッコウ</t>
    </rPh>
    <rPh sb="19" eb="23">
      <t>カガワダイガク</t>
    </rPh>
    <rPh sb="23" eb="27">
      <t>キョウイクガクブ</t>
    </rPh>
    <rPh sb="27" eb="31">
      <t>フゾクサカイデ</t>
    </rPh>
    <rPh sb="31" eb="34">
      <t>チュウガッコウ</t>
    </rPh>
    <phoneticPr fontId="1"/>
  </si>
  <si>
    <t>資料：市こども課，市学校教育課，坂出高等学校，坂出商業高等学校，坂出工業高等学校，坂出第一高等学校</t>
    <rPh sb="23" eb="25">
      <t>サカイデ</t>
    </rPh>
    <phoneticPr fontId="1"/>
  </si>
  <si>
    <t>（注）瀬居小学校は令和4年3月末に閉校</t>
    <rPh sb="1" eb="2">
      <t>チュウ</t>
    </rPh>
    <rPh sb="3" eb="5">
      <t>セイ</t>
    </rPh>
    <rPh sb="5" eb="8">
      <t>ショウガッコウ</t>
    </rPh>
    <rPh sb="9" eb="11">
      <t>レイワ</t>
    </rPh>
    <rPh sb="12" eb="13">
      <t>ネン</t>
    </rPh>
    <rPh sb="14" eb="15">
      <t>ガツ</t>
    </rPh>
    <rPh sb="15" eb="16">
      <t>マツ</t>
    </rPh>
    <rPh sb="17" eb="19">
      <t>ヘイコウ</t>
    </rPh>
    <phoneticPr fontId="1"/>
  </si>
  <si>
    <t>（注）岩黒中学校は令和3年4月より休校</t>
    <rPh sb="1" eb="2">
      <t>チュウ</t>
    </rPh>
    <rPh sb="3" eb="5">
      <t>イワクロ</t>
    </rPh>
    <rPh sb="5" eb="6">
      <t>チュウ</t>
    </rPh>
    <rPh sb="6" eb="8">
      <t>ガッコウ</t>
    </rPh>
    <rPh sb="9" eb="11">
      <t>レイワ</t>
    </rPh>
    <rPh sb="12" eb="13">
      <t>ネン</t>
    </rPh>
    <rPh sb="14" eb="15">
      <t>ガツ</t>
    </rPh>
    <rPh sb="17" eb="19">
      <t>キュウコウ</t>
    </rPh>
    <phoneticPr fontId="1"/>
  </si>
  <si>
    <t>（注）岩黒小学校は平成30年4月より休校</t>
    <rPh sb="1" eb="2">
      <t>チュウ</t>
    </rPh>
    <rPh sb="3" eb="5">
      <t>イワクロ</t>
    </rPh>
    <rPh sb="5" eb="6">
      <t>ショウ</t>
    </rPh>
    <rPh sb="6" eb="8">
      <t>ガッコウ</t>
    </rPh>
    <rPh sb="9" eb="11">
      <t>ヘイセイ</t>
    </rPh>
    <rPh sb="13" eb="14">
      <t>ネン</t>
    </rPh>
    <rPh sb="15" eb="16">
      <t>ガツ</t>
    </rPh>
    <rPh sb="18" eb="20">
      <t>キュウコウ</t>
    </rPh>
    <phoneticPr fontId="1"/>
  </si>
  <si>
    <t>（注）櫃石中学校は平成30年3月末に閉校</t>
    <rPh sb="1" eb="2">
      <t>チュウ</t>
    </rPh>
    <rPh sb="3" eb="5">
      <t>ヒツイシ</t>
    </rPh>
    <rPh sb="5" eb="8">
      <t>チュウガッコウ</t>
    </rPh>
    <rPh sb="9" eb="11">
      <t>ヘイセイ</t>
    </rPh>
    <rPh sb="13" eb="14">
      <t>ネン</t>
    </rPh>
    <rPh sb="15" eb="16">
      <t>ガツ</t>
    </rPh>
    <rPh sb="16" eb="17">
      <t>マツ</t>
    </rPh>
    <rPh sb="18" eb="20">
      <t>ヘイコウ</t>
    </rPh>
    <phoneticPr fontId="1"/>
  </si>
  <si>
    <t>（注）櫃石小学校は平成30年3月末に閉校</t>
    <rPh sb="1" eb="2">
      <t>チュウ</t>
    </rPh>
    <rPh sb="3" eb="5">
      <t>ヒツイシ</t>
    </rPh>
    <rPh sb="5" eb="8">
      <t>ショウガッコウ</t>
    </rPh>
    <rPh sb="9" eb="11">
      <t>ヘイセイ</t>
    </rPh>
    <rPh sb="13" eb="14">
      <t>ネン</t>
    </rPh>
    <rPh sb="15" eb="16">
      <t>ガツ</t>
    </rPh>
    <rPh sb="16" eb="17">
      <t>マツ</t>
    </rPh>
    <rPh sb="18" eb="20">
      <t>ヘイコウ</t>
    </rPh>
    <phoneticPr fontId="1"/>
  </si>
  <si>
    <t>（注）川津幼稚園は令和4年4月1日から幼保連携型認定こども園に移行</t>
    <rPh sb="1" eb="2">
      <t>チュウ</t>
    </rPh>
    <rPh sb="3" eb="5">
      <t>カワツ</t>
    </rPh>
    <rPh sb="5" eb="8">
      <t>ヨウチエン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rPh sb="24" eb="26">
      <t>ニンテイ</t>
    </rPh>
    <rPh sb="29" eb="30">
      <t>エン</t>
    </rPh>
    <rPh sb="31" eb="33">
      <t>イコウ</t>
    </rPh>
    <phoneticPr fontId="1"/>
  </si>
  <si>
    <t>（注）松山幼稚園は令和3年4月1日から幼保連携型認定こども園に移行</t>
    <rPh sb="1" eb="2">
      <t>チュウ</t>
    </rPh>
    <rPh sb="3" eb="5">
      <t>マツヤマ</t>
    </rPh>
    <rPh sb="5" eb="8">
      <t>ヨウチエン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rPh sb="24" eb="26">
      <t>ニンテイ</t>
    </rPh>
    <rPh sb="29" eb="30">
      <t>エン</t>
    </rPh>
    <rPh sb="31" eb="33">
      <t>イコウ</t>
    </rPh>
    <phoneticPr fontId="1"/>
  </si>
  <si>
    <t>（注）府中幼稚園は令和2年4月1日から幼保連携型認定こども園に移行</t>
    <rPh sb="1" eb="2">
      <t>チュウ</t>
    </rPh>
    <rPh sb="3" eb="5">
      <t>フチュウ</t>
    </rPh>
    <rPh sb="5" eb="8">
      <t>ヨウチエン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rPh sb="19" eb="24">
      <t>ヨウホレンケイガタ</t>
    </rPh>
    <rPh sb="24" eb="26">
      <t>ニンテイ</t>
    </rPh>
    <rPh sb="29" eb="30">
      <t>エン</t>
    </rPh>
    <rPh sb="31" eb="33">
      <t>イコウ</t>
    </rPh>
    <phoneticPr fontId="1"/>
  </si>
  <si>
    <t>（注）ルンビニ幼稚園は平成30年4月1日から幼稚園型認定こども園に移行</t>
    <rPh sb="1" eb="2">
      <t>チュウ</t>
    </rPh>
    <rPh sb="7" eb="10">
      <t>ヨウチエン</t>
    </rPh>
    <rPh sb="11" eb="13">
      <t>ヘイセイ</t>
    </rPh>
    <rPh sb="15" eb="16">
      <t>ネン</t>
    </rPh>
    <rPh sb="17" eb="18">
      <t>ガツ</t>
    </rPh>
    <rPh sb="19" eb="20">
      <t>ニチ</t>
    </rPh>
    <rPh sb="26" eb="28">
      <t>ニンテイ</t>
    </rPh>
    <rPh sb="31" eb="32">
      <t>エン</t>
    </rPh>
    <rPh sb="33" eb="35">
      <t>イコウ</t>
    </rPh>
    <phoneticPr fontId="1"/>
  </si>
  <si>
    <t>（注）坂出一高幼稚園は平成29年4月1日から幼稚園型認定こども園に移行</t>
    <rPh sb="1" eb="2">
      <t>チュウ</t>
    </rPh>
    <rPh sb="3" eb="5">
      <t>サカイデ</t>
    </rPh>
    <rPh sb="5" eb="7">
      <t>イチコウ</t>
    </rPh>
    <rPh sb="7" eb="10">
      <t>ヨウチエン</t>
    </rPh>
    <rPh sb="11" eb="13">
      <t>ヘイセイ</t>
    </rPh>
    <rPh sb="15" eb="16">
      <t>ネン</t>
    </rPh>
    <rPh sb="17" eb="18">
      <t>ガツ</t>
    </rPh>
    <rPh sb="19" eb="20">
      <t>ニチ</t>
    </rPh>
    <rPh sb="22" eb="26">
      <t>ヨウチエンガタ</t>
    </rPh>
    <rPh sb="26" eb="28">
      <t>ニンテイ</t>
    </rPh>
    <rPh sb="31" eb="32">
      <t>エン</t>
    </rPh>
    <rPh sb="33" eb="35">
      <t>イコウ</t>
    </rPh>
    <phoneticPr fontId="1"/>
  </si>
  <si>
    <t>（注）瀬居幼稚園は平成30年4月より休園</t>
    <rPh sb="3" eb="5">
      <t>セイ</t>
    </rPh>
    <rPh sb="5" eb="8">
      <t>ヨウチエン</t>
    </rPh>
    <rPh sb="9" eb="11">
      <t>ヘイセイ</t>
    </rPh>
    <rPh sb="13" eb="14">
      <t>ネン</t>
    </rPh>
    <rPh sb="15" eb="16">
      <t>ガツ</t>
    </rPh>
    <rPh sb="18" eb="20">
      <t>キュウエン</t>
    </rPh>
    <phoneticPr fontId="1"/>
  </si>
  <si>
    <t>（注）櫃石幼稚園は平成30年3月末に閉園</t>
    <rPh sb="3" eb="5">
      <t>ヒツイシ</t>
    </rPh>
    <rPh sb="5" eb="8">
      <t>ヨウチエン</t>
    </rPh>
    <rPh sb="15" eb="16">
      <t>ガツ</t>
    </rPh>
    <rPh sb="16" eb="17">
      <t>マツ</t>
    </rPh>
    <phoneticPr fontId="1"/>
  </si>
  <si>
    <t>（注）王越幼稚園は平成29年3月末に閉園</t>
    <rPh sb="1" eb="2">
      <t>チュウ</t>
    </rPh>
    <rPh sb="3" eb="5">
      <t>オウゴシ</t>
    </rPh>
    <rPh sb="5" eb="8">
      <t>ヨウチエン</t>
    </rPh>
    <rPh sb="9" eb="11">
      <t>ヘイセイ</t>
    </rPh>
    <rPh sb="13" eb="14">
      <t>ネン</t>
    </rPh>
    <rPh sb="15" eb="16">
      <t>ガツ</t>
    </rPh>
    <rPh sb="16" eb="17">
      <t>マツ</t>
    </rPh>
    <rPh sb="18" eb="20">
      <t>ヘイエン</t>
    </rPh>
    <phoneticPr fontId="1"/>
  </si>
  <si>
    <t xml:space="preserve">  ５</t>
    <phoneticPr fontId="1"/>
  </si>
  <si>
    <t xml:space="preserve">  ４</t>
  </si>
  <si>
    <t xml:space="preserve">  ３</t>
  </si>
  <si>
    <t xml:space="preserve">  ２</t>
  </si>
  <si>
    <t>令和元年</t>
  </si>
  <si>
    <t xml:space="preserve">  ３０</t>
  </si>
  <si>
    <t xml:space="preserve">  ２９</t>
  </si>
  <si>
    <t xml:space="preserve">  ２８</t>
  </si>
  <si>
    <t xml:space="preserve">  ２７</t>
  </si>
  <si>
    <t>平成２６年</t>
    <rPh sb="0" eb="2">
      <t>ヘイセイ</t>
    </rPh>
    <rPh sb="4" eb="5">
      <t>ネン</t>
    </rPh>
    <phoneticPr fontId="1"/>
  </si>
  <si>
    <t>(本務者)
教員数</t>
    <rPh sb="0" eb="1">
      <t>ム</t>
    </rPh>
    <rPh sb="1" eb="2">
      <t>シャ</t>
    </rPh>
    <rPh sb="4" eb="5">
      <t>キョウ</t>
    </rPh>
    <rPh sb="5" eb="6">
      <t>イン</t>
    </rPh>
    <rPh sb="6" eb="7">
      <t>スウ</t>
    </rPh>
    <phoneticPr fontId="1"/>
  </si>
  <si>
    <t>生徒数</t>
    <rPh sb="0" eb="3">
      <t>セイトスウ</t>
    </rPh>
    <phoneticPr fontId="1"/>
  </si>
  <si>
    <t>学校数</t>
    <rPh sb="0" eb="2">
      <t>ガッコウ</t>
    </rPh>
    <rPh sb="2" eb="3">
      <t>スウ</t>
    </rPh>
    <phoneticPr fontId="1"/>
  </si>
  <si>
    <t>学級数</t>
    <rPh sb="0" eb="2">
      <t>ガッキュウ</t>
    </rPh>
    <rPh sb="2" eb="3">
      <t>スウ</t>
    </rPh>
    <phoneticPr fontId="1"/>
  </si>
  <si>
    <t>児童数</t>
    <rPh sb="0" eb="2">
      <t>ジドウ</t>
    </rPh>
    <rPh sb="2" eb="3">
      <t>スウ</t>
    </rPh>
    <phoneticPr fontId="1"/>
  </si>
  <si>
    <t>園児数</t>
    <rPh sb="0" eb="2">
      <t>エンジ</t>
    </rPh>
    <rPh sb="2" eb="3">
      <t>スウ</t>
    </rPh>
    <phoneticPr fontId="1"/>
  </si>
  <si>
    <t>園数</t>
    <rPh sb="1" eb="2">
      <t>スウ</t>
    </rPh>
    <phoneticPr fontId="1"/>
  </si>
  <si>
    <t>高等学校</t>
    <phoneticPr fontId="1"/>
  </si>
  <si>
    <t>中学校</t>
    <phoneticPr fontId="1"/>
  </si>
  <si>
    <t>小学校</t>
    <phoneticPr fontId="1"/>
  </si>
  <si>
    <t>幼稚園</t>
    <phoneticPr fontId="1"/>
  </si>
  <si>
    <t>年次</t>
    <phoneticPr fontId="1"/>
  </si>
  <si>
    <t>　各年５月１日現在（単位：園・校・人）</t>
    <phoneticPr fontId="1"/>
  </si>
  <si>
    <t>117　学校の状況</t>
    <phoneticPr fontId="1"/>
  </si>
  <si>
    <t>資料：市学校教育課，市教育総務課，香川大学教育学部附属坂出中学校</t>
    <rPh sb="17" eb="19">
      <t>カガワ</t>
    </rPh>
    <rPh sb="19" eb="21">
      <t>ダイガク</t>
    </rPh>
    <rPh sb="21" eb="23">
      <t>キョウイク</t>
    </rPh>
    <rPh sb="23" eb="25">
      <t>ガクブ</t>
    </rPh>
    <rPh sb="25" eb="27">
      <t>フゾク</t>
    </rPh>
    <rPh sb="27" eb="29">
      <t>サカイデ</t>
    </rPh>
    <rPh sb="29" eb="32">
      <t>チュウガッコウ</t>
    </rPh>
    <phoneticPr fontId="1"/>
  </si>
  <si>
    <t xml:space="preserve">     香大附属坂出</t>
    <phoneticPr fontId="1"/>
  </si>
  <si>
    <t>　国　　　立</t>
    <rPh sb="1" eb="2">
      <t>クニ</t>
    </rPh>
    <rPh sb="5" eb="6">
      <t>タチ</t>
    </rPh>
    <phoneticPr fontId="1"/>
  </si>
  <si>
    <t xml:space="preserve">     岩　　　　黒</t>
    <phoneticPr fontId="1"/>
  </si>
  <si>
    <t xml:space="preserve">     瀬　　　　居</t>
    <phoneticPr fontId="1"/>
  </si>
  <si>
    <t>〇</t>
  </si>
  <si>
    <t xml:space="preserve">     白　　　　峰</t>
    <phoneticPr fontId="1"/>
  </si>
  <si>
    <t xml:space="preserve">     東　　　　部</t>
    <phoneticPr fontId="1"/>
  </si>
  <si>
    <t xml:space="preserve">     坂　　　　出</t>
    <phoneticPr fontId="1"/>
  </si>
  <si>
    <t>　市　　　立</t>
    <rPh sb="1" eb="2">
      <t>シ</t>
    </rPh>
    <rPh sb="5" eb="6">
      <t>タチ</t>
    </rPh>
    <phoneticPr fontId="1"/>
  </si>
  <si>
    <t>総　　　数</t>
    <phoneticPr fontId="1"/>
  </si>
  <si>
    <t>特別</t>
    <phoneticPr fontId="9"/>
  </si>
  <si>
    <t>普通</t>
    <phoneticPr fontId="9"/>
  </si>
  <si>
    <t>総数</t>
    <phoneticPr fontId="9"/>
  </si>
  <si>
    <t>女</t>
    <phoneticPr fontId="9"/>
  </si>
  <si>
    <t>男</t>
    <phoneticPr fontId="9"/>
  </si>
  <si>
    <t>総数</t>
    <phoneticPr fontId="1"/>
  </si>
  <si>
    <t>プール
設置</t>
    <rPh sb="4" eb="6">
      <t>セッチ</t>
    </rPh>
    <phoneticPr fontId="9"/>
  </si>
  <si>
    <t>屋内運動場
面積(延面積)</t>
    <rPh sb="2" eb="5">
      <t>ウンドウジョウ</t>
    </rPh>
    <rPh sb="6" eb="8">
      <t>メンセキ</t>
    </rPh>
    <rPh sb="9" eb="10">
      <t>ノ</t>
    </rPh>
    <rPh sb="10" eb="12">
      <t>メンセキ</t>
    </rPh>
    <phoneticPr fontId="9"/>
  </si>
  <si>
    <t>校舎面積
(延面積)</t>
    <rPh sb="2" eb="4">
      <t>メンセキ</t>
    </rPh>
    <rPh sb="6" eb="7">
      <t>ノ</t>
    </rPh>
    <rPh sb="7" eb="9">
      <t>メンセキ</t>
    </rPh>
    <phoneticPr fontId="9"/>
  </si>
  <si>
    <t>教室数</t>
    <phoneticPr fontId="9"/>
  </si>
  <si>
    <t>生徒数</t>
    <phoneticPr fontId="1"/>
  </si>
  <si>
    <t>学校名</t>
    <phoneticPr fontId="1"/>
  </si>
  <si>
    <t>令和５年５月１日現在（単位：人・㎡）</t>
    <rPh sb="0" eb="2">
      <t>レイワ</t>
    </rPh>
    <rPh sb="3" eb="4">
      <t>ネン</t>
    </rPh>
    <phoneticPr fontId="1"/>
  </si>
  <si>
    <t>120　中学校施設状況</t>
    <phoneticPr fontId="1"/>
  </si>
  <si>
    <t>資料：市学校教育課，市教育総務課，香川大学教育学部附属坂出小学校</t>
    <rPh sb="10" eb="11">
      <t>シ</t>
    </rPh>
    <rPh sb="17" eb="19">
      <t>カガワ</t>
    </rPh>
    <rPh sb="19" eb="21">
      <t>ダイガク</t>
    </rPh>
    <rPh sb="21" eb="23">
      <t>キョウイク</t>
    </rPh>
    <rPh sb="23" eb="25">
      <t>ガクブ</t>
    </rPh>
    <rPh sb="25" eb="27">
      <t>フゾク</t>
    </rPh>
    <rPh sb="27" eb="29">
      <t>サカイデ</t>
    </rPh>
    <rPh sb="29" eb="32">
      <t>ショウガッコウ</t>
    </rPh>
    <phoneticPr fontId="1"/>
  </si>
  <si>
    <t>〇</t>
    <phoneticPr fontId="1"/>
  </si>
  <si>
    <r>
      <rPr>
        <sz val="10"/>
        <rFont val="ＭＳ ゴシック"/>
        <family val="3"/>
        <charset val="128"/>
      </rPr>
      <t xml:space="preserve">     香大附属坂出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</si>
  <si>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岩　　黒</t>
    </r>
    <phoneticPr fontId="1"/>
  </si>
  <si>
    <t xml:space="preserve">     松　　山</t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</si>
  <si>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川　　津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</si>
  <si>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府　　中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</si>
  <si>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加　　茂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</si>
  <si>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林　　田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</si>
  <si>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西　　庄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</si>
  <si>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金　　山</t>
    </r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</si>
  <si>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    東　　部</t>
    </r>
    <phoneticPr fontId="1"/>
  </si>
  <si>
    <t xml:space="preserve">     坂　　出</t>
    <rPh sb="5" eb="6">
      <t>サカ</t>
    </rPh>
    <rPh sb="8" eb="9">
      <t>デ</t>
    </rPh>
    <phoneticPr fontId="1"/>
  </si>
  <si>
    <t>児童数</t>
    <phoneticPr fontId="9"/>
  </si>
  <si>
    <t>学校名</t>
    <phoneticPr fontId="9"/>
  </si>
  <si>
    <t>令和５年５月１日現在（単位：人・㎡）</t>
    <rPh sb="0" eb="2">
      <t>レイワ</t>
    </rPh>
    <rPh sb="3" eb="4">
      <t>ネン</t>
    </rPh>
    <phoneticPr fontId="9"/>
  </si>
  <si>
    <t>119　小学校施設状況</t>
    <phoneticPr fontId="1"/>
  </si>
  <si>
    <t>資料：学校基本調査</t>
    <rPh sb="7" eb="9">
      <t>チョウサ</t>
    </rPh>
    <phoneticPr fontId="1"/>
  </si>
  <si>
    <t>　５</t>
    <phoneticPr fontId="1"/>
  </si>
  <si>
    <t>　４</t>
  </si>
  <si>
    <t>　３</t>
  </si>
  <si>
    <t>　２</t>
  </si>
  <si>
    <t>-</t>
  </si>
  <si>
    <t>女</t>
    <phoneticPr fontId="1"/>
  </si>
  <si>
    <t>男</t>
    <phoneticPr fontId="1"/>
  </si>
  <si>
    <t>職員数(本務者)</t>
    <rPh sb="4" eb="6">
      <t>ホンム</t>
    </rPh>
    <rPh sb="6" eb="7">
      <t>シャ</t>
    </rPh>
    <phoneticPr fontId="1"/>
  </si>
  <si>
    <t>教員数(本務者)</t>
    <rPh sb="4" eb="6">
      <t>ホンム</t>
    </rPh>
    <rPh sb="6" eb="7">
      <t>シャ</t>
    </rPh>
    <phoneticPr fontId="1"/>
  </si>
  <si>
    <t>年次・区分</t>
    <phoneticPr fontId="1"/>
  </si>
  <si>
    <t>各年５月１日現在（単位：校・人）</t>
    <phoneticPr fontId="1"/>
  </si>
  <si>
    <t>124　専修学校の状況</t>
    <phoneticPr fontId="1"/>
  </si>
  <si>
    <t>（注）令和2年以降は自営業主等・無期雇用労働者・雇用契約期間が一年以上の有期雇用労働者を「就職者」と
　　　し，雇用契約期間が一年未満の有期雇用労働者・臨時労働者を「一時的な仕事に就いた者」としている。</t>
    <rPh sb="1" eb="2">
      <t>チュウ</t>
    </rPh>
    <rPh sb="3" eb="5">
      <t>レイワ</t>
    </rPh>
    <rPh sb="6" eb="7">
      <t>ネン</t>
    </rPh>
    <rPh sb="7" eb="9">
      <t>イコウ</t>
    </rPh>
    <rPh sb="10" eb="13">
      <t>ジエイギョウ</t>
    </rPh>
    <rPh sb="13" eb="14">
      <t>ヌシ</t>
    </rPh>
    <rPh sb="14" eb="15">
      <t>トウ</t>
    </rPh>
    <rPh sb="16" eb="18">
      <t>ムキ</t>
    </rPh>
    <rPh sb="18" eb="20">
      <t>コヨウ</t>
    </rPh>
    <rPh sb="20" eb="23">
      <t>ロウドウシャ</t>
    </rPh>
    <rPh sb="36" eb="38">
      <t>ユウキ</t>
    </rPh>
    <rPh sb="38" eb="40">
      <t>コヨウ</t>
    </rPh>
    <rPh sb="40" eb="43">
      <t>ロウドウシャ</t>
    </rPh>
    <rPh sb="68" eb="70">
      <t>ユウキ</t>
    </rPh>
    <rPh sb="70" eb="72">
      <t>コヨウ</t>
    </rPh>
    <rPh sb="72" eb="75">
      <t>ロウドウシャ</t>
    </rPh>
    <rPh sb="76" eb="78">
      <t>リンジ</t>
    </rPh>
    <rPh sb="78" eb="81">
      <t>ロウドウシャ</t>
    </rPh>
    <rPh sb="83" eb="86">
      <t>イチジテキ</t>
    </rPh>
    <rPh sb="87" eb="89">
      <t>シゴト</t>
    </rPh>
    <rPh sb="90" eb="91">
      <t>ツ</t>
    </rPh>
    <rPh sb="93" eb="94">
      <t>モノ</t>
    </rPh>
    <phoneticPr fontId="1"/>
  </si>
  <si>
    <t>（注）カッコ内の数値は，男子生徒の再掲。</t>
    <phoneticPr fontId="10"/>
  </si>
  <si>
    <t>-(-)</t>
  </si>
  <si>
    <t>2(1)</t>
  </si>
  <si>
    <t>不詳
死亡</t>
    <rPh sb="3" eb="5">
      <t>シボウ</t>
    </rPh>
    <phoneticPr fontId="10"/>
  </si>
  <si>
    <t>左記以外の者</t>
    <rPh sb="0" eb="2">
      <t>サキ</t>
    </rPh>
    <rPh sb="2" eb="4">
      <t>イガイ</t>
    </rPh>
    <rPh sb="5" eb="6">
      <t>モノ</t>
    </rPh>
    <phoneticPr fontId="10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</si>
  <si>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1"/>
  </si>
  <si>
    <t>就職者</t>
    <phoneticPr fontId="10"/>
  </si>
  <si>
    <t>教育訓練機
関等入学者</t>
    <rPh sb="4" eb="7">
      <t>キカン</t>
    </rPh>
    <rPh sb="7" eb="8">
      <t>トウ</t>
    </rPh>
    <rPh sb="8" eb="11">
      <t>ニュウガクシャ</t>
    </rPh>
    <phoneticPr fontId="10"/>
  </si>
  <si>
    <t>進学者</t>
    <phoneticPr fontId="10"/>
  </si>
  <si>
    <t>卒業者総数</t>
    <phoneticPr fontId="10"/>
  </si>
  <si>
    <t>年次</t>
    <rPh sb="0" eb="2">
      <t>ネンジ</t>
    </rPh>
    <phoneticPr fontId="10"/>
  </si>
  <si>
    <t>各年３月（単位：人）</t>
  </si>
  <si>
    <t>123　高等学校卒業者の卒業後の状況</t>
    <phoneticPr fontId="1"/>
  </si>
  <si>
    <t>資料： 坂出高等学校，坂出商業高等学校，坂出工業高等学校，坂出第一高等学校</t>
    <rPh sb="0" eb="2">
      <t>シリョウ</t>
    </rPh>
    <rPh sb="11" eb="13">
      <t>サカイデ</t>
    </rPh>
    <phoneticPr fontId="1"/>
  </si>
  <si>
    <t>（注）定時制を含む。</t>
    <rPh sb="1" eb="2">
      <t>チュウ</t>
    </rPh>
    <rPh sb="3" eb="6">
      <t>テイジセイ</t>
    </rPh>
    <rPh sb="7" eb="8">
      <t>フク</t>
    </rPh>
    <phoneticPr fontId="1"/>
  </si>
  <si>
    <t xml:space="preserve">   坂出第一</t>
    <phoneticPr fontId="1"/>
  </si>
  <si>
    <t>　私　立</t>
    <rPh sb="1" eb="2">
      <t>ワタシ</t>
    </rPh>
    <rPh sb="3" eb="4">
      <t>タチ</t>
    </rPh>
    <phoneticPr fontId="1"/>
  </si>
  <si>
    <t xml:space="preserve">   坂出工業</t>
    <phoneticPr fontId="1"/>
  </si>
  <si>
    <t xml:space="preserve">   坂出商業</t>
    <phoneticPr fontId="1"/>
  </si>
  <si>
    <t xml:space="preserve">   坂　　出</t>
    <phoneticPr fontId="1"/>
  </si>
  <si>
    <t>　公　立</t>
    <rPh sb="1" eb="2">
      <t>コウ</t>
    </rPh>
    <rPh sb="3" eb="4">
      <t>タチ</t>
    </rPh>
    <phoneticPr fontId="1"/>
  </si>
  <si>
    <t>屋内
運動場</t>
    <rPh sb="0" eb="2">
      <t>オクナイ</t>
    </rPh>
    <phoneticPr fontId="10"/>
  </si>
  <si>
    <t>屋外
運動場</t>
    <rPh sb="0" eb="2">
      <t>オクガイ</t>
    </rPh>
    <phoneticPr fontId="10"/>
  </si>
  <si>
    <t>女</t>
    <phoneticPr fontId="10"/>
  </si>
  <si>
    <t>男</t>
    <phoneticPr fontId="10"/>
  </si>
  <si>
    <t>総数</t>
    <phoneticPr fontId="10"/>
  </si>
  <si>
    <t>生徒１人当たり</t>
    <phoneticPr fontId="10"/>
  </si>
  <si>
    <t>屋内運動場
面積(延面積)</t>
    <rPh sb="1" eb="2">
      <t>ナイ</t>
    </rPh>
    <rPh sb="2" eb="5">
      <t>ウンドウジョウ</t>
    </rPh>
    <rPh sb="6" eb="8">
      <t>メンセキ</t>
    </rPh>
    <phoneticPr fontId="10"/>
  </si>
  <si>
    <t>屋外運動場
面積</t>
    <rPh sb="2" eb="5">
      <t>ウンドウジョウ</t>
    </rPh>
    <rPh sb="6" eb="8">
      <t>メンセキ</t>
    </rPh>
    <phoneticPr fontId="10"/>
  </si>
  <si>
    <t>校舎面積
(延面積)</t>
    <rPh sb="2" eb="4">
      <t>メンセキ</t>
    </rPh>
    <phoneticPr fontId="10"/>
  </si>
  <si>
    <t>本務
教員数</t>
    <rPh sb="0" eb="2">
      <t>ホンム</t>
    </rPh>
    <rPh sb="3" eb="5">
      <t>キョウイン</t>
    </rPh>
    <rPh sb="5" eb="6">
      <t>スウ</t>
    </rPh>
    <phoneticPr fontId="10"/>
  </si>
  <si>
    <t>生徒数</t>
    <phoneticPr fontId="10"/>
  </si>
  <si>
    <t>学校名</t>
    <phoneticPr fontId="10"/>
  </si>
  <si>
    <t>　令和５年５月１日現在（単位：人・㎡）</t>
    <rPh sb="1" eb="3">
      <t>レイワ</t>
    </rPh>
    <rPh sb="4" eb="5">
      <t>ネン</t>
    </rPh>
    <phoneticPr fontId="10"/>
  </si>
  <si>
    <t>122　高等学校施設状況</t>
    <phoneticPr fontId="1"/>
  </si>
  <si>
    <t>不詳・死亡</t>
    <rPh sb="0" eb="2">
      <t>フショウ</t>
    </rPh>
    <phoneticPr fontId="10"/>
  </si>
  <si>
    <t>各年３月（単位：人）</t>
    <phoneticPr fontId="10"/>
  </si>
  <si>
    <t>121　中学校卒業者の卒業後の状況</t>
    <phoneticPr fontId="1"/>
  </si>
  <si>
    <t xml:space="preserve"> </t>
    <phoneticPr fontId="1"/>
  </si>
  <si>
    <t>資料：市勤労福祉センター</t>
    <phoneticPr fontId="1"/>
  </si>
  <si>
    <t>※昭和52年6月1日開館</t>
    <phoneticPr fontId="1"/>
  </si>
  <si>
    <t>４</t>
    <phoneticPr fontId="1"/>
  </si>
  <si>
    <t>３</t>
  </si>
  <si>
    <t>２</t>
  </si>
  <si>
    <t>令和元年度</t>
  </si>
  <si>
    <t>３０</t>
  </si>
  <si>
    <t>２９</t>
  </si>
  <si>
    <t>平成２８年度</t>
    <rPh sb="0" eb="2">
      <t>ヘイセイ</t>
    </rPh>
    <rPh sb="4" eb="6">
      <t>ネンド</t>
    </rPh>
    <phoneticPr fontId="1"/>
  </si>
  <si>
    <t>その他</t>
    <phoneticPr fontId="1"/>
  </si>
  <si>
    <t>勤労者</t>
    <phoneticPr fontId="1"/>
  </si>
  <si>
    <t>共同福祉施設</t>
    <phoneticPr fontId="1"/>
  </si>
  <si>
    <t>働く女性の家</t>
    <rPh sb="2" eb="4">
      <t>ジョセイ</t>
    </rPh>
    <phoneticPr fontId="1"/>
  </si>
  <si>
    <t>年　　度</t>
    <phoneticPr fontId="1"/>
  </si>
  <si>
    <t>　　　　　（単位：人）</t>
    <phoneticPr fontId="1"/>
  </si>
  <si>
    <t>127　勤労福祉センターの利用状況</t>
    <phoneticPr fontId="1"/>
  </si>
  <si>
    <t>資料：市中央公民館</t>
    <phoneticPr fontId="1"/>
  </si>
  <si>
    <t>※昭和25年8月1日開館</t>
    <phoneticPr fontId="1"/>
  </si>
  <si>
    <t>市民講座</t>
    <phoneticPr fontId="1"/>
  </si>
  <si>
    <t>各種団体</t>
    <phoneticPr fontId="1"/>
  </si>
  <si>
    <t>文化団体</t>
    <phoneticPr fontId="1"/>
  </si>
  <si>
    <t>公民館
グループ</t>
    <phoneticPr fontId="1"/>
  </si>
  <si>
    <t>中央公民館主催</t>
    <phoneticPr fontId="1"/>
  </si>
  <si>
    <t>（単位：件）</t>
    <phoneticPr fontId="1"/>
  </si>
  <si>
    <t>126　中央公民館の利用状況</t>
    <phoneticPr fontId="1"/>
  </si>
  <si>
    <t>５</t>
    <phoneticPr fontId="1"/>
  </si>
  <si>
    <t>４</t>
  </si>
  <si>
    <t>職員数
(本務者)</t>
    <rPh sb="5" eb="7">
      <t>ホンム</t>
    </rPh>
    <rPh sb="7" eb="8">
      <t>シャ</t>
    </rPh>
    <phoneticPr fontId="1"/>
  </si>
  <si>
    <t>教員数
(本務者)</t>
    <rPh sb="5" eb="7">
      <t>ホンム</t>
    </rPh>
    <rPh sb="7" eb="8">
      <t>シャ</t>
    </rPh>
    <phoneticPr fontId="1"/>
  </si>
  <si>
    <t>125　各種学校の状況</t>
    <phoneticPr fontId="1"/>
  </si>
  <si>
    <t>資料：市生涯学習課</t>
    <rPh sb="3" eb="4">
      <t>シ</t>
    </rPh>
    <phoneticPr fontId="1"/>
  </si>
  <si>
    <t>（注）使用者数の学生は，小学生，中学生，高校生の合計である。</t>
    <rPh sb="12" eb="15">
      <t>ショウガクセイ</t>
    </rPh>
    <phoneticPr fontId="1"/>
  </si>
  <si>
    <t>７月～１２月</t>
    <phoneticPr fontId="1"/>
  </si>
  <si>
    <t>１月～  ６月</t>
    <phoneticPr fontId="1"/>
  </si>
  <si>
    <t>総数</t>
    <rPh sb="0" eb="2">
      <t>ソウスウ</t>
    </rPh>
    <phoneticPr fontId="1"/>
  </si>
  <si>
    <t>学生</t>
    <rPh sb="0" eb="2">
      <t>ガクセイ</t>
    </rPh>
    <phoneticPr fontId="1"/>
  </si>
  <si>
    <t>一般</t>
    <rPh sb="0" eb="2">
      <t>イッパン</t>
    </rPh>
    <phoneticPr fontId="1"/>
  </si>
  <si>
    <t>使用者数</t>
    <rPh sb="0" eb="3">
      <t>シヨウシャ</t>
    </rPh>
    <rPh sb="3" eb="4">
      <t>スウ</t>
    </rPh>
    <phoneticPr fontId="1"/>
  </si>
  <si>
    <t>使用者数</t>
    <rPh sb="0" eb="2">
      <t>シヨウ</t>
    </rPh>
    <rPh sb="2" eb="3">
      <t>シャ</t>
    </rPh>
    <rPh sb="3" eb="4">
      <t>スウ</t>
    </rPh>
    <phoneticPr fontId="1"/>
  </si>
  <si>
    <t>使用回数</t>
    <rPh sb="0" eb="2">
      <t>シヨウ</t>
    </rPh>
    <rPh sb="2" eb="4">
      <t>カイスウ</t>
    </rPh>
    <phoneticPr fontId="1"/>
  </si>
  <si>
    <t>トレーニング室</t>
    <rPh sb="6" eb="7">
      <t>シツ</t>
    </rPh>
    <phoneticPr fontId="1"/>
  </si>
  <si>
    <t>競技場</t>
    <rPh sb="0" eb="3">
      <t>キョウギジョウ</t>
    </rPh>
    <phoneticPr fontId="1"/>
  </si>
  <si>
    <t>開館日数</t>
    <rPh sb="0" eb="2">
      <t>カイカン</t>
    </rPh>
    <rPh sb="2" eb="4">
      <t>ニッスウ</t>
    </rPh>
    <phoneticPr fontId="1"/>
  </si>
  <si>
    <t>区分</t>
    <rPh sb="0" eb="2">
      <t>クブン</t>
    </rPh>
    <phoneticPr fontId="1"/>
  </si>
  <si>
    <t>令和５年（単位：回・人）</t>
    <rPh sb="0" eb="2">
      <t>レイワ</t>
    </rPh>
    <rPh sb="3" eb="4">
      <t>ネン</t>
    </rPh>
    <rPh sb="8" eb="9">
      <t>カイ</t>
    </rPh>
    <phoneticPr fontId="1"/>
  </si>
  <si>
    <t>130　市立体育館の使用状況</t>
    <phoneticPr fontId="1"/>
  </si>
  <si>
    <t>資料：市民ふれあい会館</t>
    <phoneticPr fontId="1"/>
  </si>
  <si>
    <t>※平成11年6月16日開館</t>
    <rPh sb="1" eb="3">
      <t>ヘイセイ</t>
    </rPh>
    <rPh sb="5" eb="6">
      <t>ネン</t>
    </rPh>
    <rPh sb="7" eb="8">
      <t>ツキ</t>
    </rPh>
    <rPh sb="10" eb="11">
      <t>ヒ</t>
    </rPh>
    <rPh sb="11" eb="13">
      <t>カイカン</t>
    </rPh>
    <phoneticPr fontId="1"/>
  </si>
  <si>
    <t>利用数</t>
    <rPh sb="0" eb="2">
      <t>リヨウ</t>
    </rPh>
    <rPh sb="2" eb="3">
      <t>スウ</t>
    </rPh>
    <phoneticPr fontId="1"/>
  </si>
  <si>
    <t>利用
者数</t>
    <rPh sb="3" eb="4">
      <t>シャ</t>
    </rPh>
    <rPh sb="4" eb="5">
      <t>スウ</t>
    </rPh>
    <phoneticPr fontId="12"/>
  </si>
  <si>
    <t>利用
件数</t>
    <rPh sb="3" eb="5">
      <t>ケンスウ</t>
    </rPh>
    <phoneticPr fontId="12"/>
  </si>
  <si>
    <t>利用
者数</t>
  </si>
  <si>
    <t>利用
件数</t>
  </si>
  <si>
    <t>令和４年度</t>
    <rPh sb="0" eb="1">
      <t>レイワ</t>
    </rPh>
    <rPh sb="1" eb="2">
      <t>カズ</t>
    </rPh>
    <rPh sb="3" eb="4">
      <t>ド</t>
    </rPh>
    <phoneticPr fontId="1"/>
  </si>
  <si>
    <t>令和３年度</t>
  </si>
  <si>
    <t>令和２年度</t>
  </si>
  <si>
    <t>平成３０年度</t>
  </si>
  <si>
    <t>（単位：件・人）</t>
    <rPh sb="4" eb="5">
      <t>ケン</t>
    </rPh>
    <phoneticPr fontId="1"/>
  </si>
  <si>
    <t>129　市民ふれあい会館の利用状況　</t>
    <rPh sb="4" eb="6">
      <t>シミン</t>
    </rPh>
    <rPh sb="10" eb="12">
      <t>カイカン</t>
    </rPh>
    <rPh sb="13" eb="15">
      <t>リヨウ</t>
    </rPh>
    <rPh sb="15" eb="17">
      <t>ジョウキョウ</t>
    </rPh>
    <phoneticPr fontId="1"/>
  </si>
  <si>
    <t>資料：市郷土資料館</t>
    <phoneticPr fontId="1"/>
  </si>
  <si>
    <t>※昭和53年11月3日開館</t>
    <rPh sb="1" eb="3">
      <t>ショウワ</t>
    </rPh>
    <rPh sb="5" eb="6">
      <t>ネン</t>
    </rPh>
    <rPh sb="8" eb="9">
      <t>ガツ</t>
    </rPh>
    <rPh sb="10" eb="11">
      <t>ニチ</t>
    </rPh>
    <rPh sb="11" eb="13">
      <t>カイカン</t>
    </rPh>
    <phoneticPr fontId="1"/>
  </si>
  <si>
    <t>利用者数</t>
    <phoneticPr fontId="12"/>
  </si>
  <si>
    <r>
      <t>令和</t>
    </r>
    <r>
      <rPr>
        <sz val="10"/>
        <rFont val="ＭＳ ゴシック"/>
        <family val="3"/>
        <charset val="128"/>
      </rPr>
      <t>３年度</t>
    </r>
    <rPh sb="0" eb="1">
      <t>レイワ</t>
    </rPh>
    <rPh sb="1" eb="2">
      <t>カズ</t>
    </rPh>
    <rPh sb="3" eb="4">
      <t>ド</t>
    </rPh>
    <phoneticPr fontId="1"/>
  </si>
  <si>
    <t>区分</t>
  </si>
  <si>
    <t>（単位：人）</t>
  </si>
  <si>
    <t>128　郷土資料館の利用状況</t>
    <phoneticPr fontId="1"/>
  </si>
  <si>
    <t>※平成29年4月開設</t>
    <phoneticPr fontId="1"/>
  </si>
  <si>
    <t>区分</t>
    <phoneticPr fontId="12"/>
  </si>
  <si>
    <t>（単位：件・人）</t>
  </si>
  <si>
    <t>132　交流の里おうごし利用状況</t>
    <rPh sb="4" eb="6">
      <t>コウリュウ</t>
    </rPh>
    <rPh sb="7" eb="8">
      <t>サト</t>
    </rPh>
    <phoneticPr fontId="1"/>
  </si>
  <si>
    <t>※昭和58年4月1日開館</t>
    <rPh sb="1" eb="3">
      <t>ショウワ</t>
    </rPh>
    <rPh sb="5" eb="6">
      <t>ネン</t>
    </rPh>
    <rPh sb="7" eb="8">
      <t>ガツ</t>
    </rPh>
    <rPh sb="9" eb="10">
      <t>ニチ</t>
    </rPh>
    <rPh sb="10" eb="12">
      <t>カイカン</t>
    </rPh>
    <phoneticPr fontId="1"/>
  </si>
  <si>
    <r>
      <t xml:space="preserve">１月～ </t>
    </r>
    <r>
      <rPr>
        <sz val="10"/>
        <rFont val="ＭＳ ゴシック"/>
        <family val="3"/>
        <charset val="128"/>
      </rPr>
      <t xml:space="preserve"> ６月</t>
    </r>
    <phoneticPr fontId="1"/>
  </si>
  <si>
    <t>使用者数</t>
    <phoneticPr fontId="1"/>
  </si>
  <si>
    <t>使用回数</t>
    <phoneticPr fontId="1"/>
  </si>
  <si>
    <t>その他</t>
    <phoneticPr fontId="12"/>
  </si>
  <si>
    <t>武道</t>
    <phoneticPr fontId="12"/>
  </si>
  <si>
    <t>スポーツ
講習会</t>
    <rPh sb="5" eb="8">
      <t>コウシュウカイ</t>
    </rPh>
    <phoneticPr fontId="12"/>
  </si>
  <si>
    <t>その他の
スポーツ</t>
    <phoneticPr fontId="12"/>
  </si>
  <si>
    <t>軽スポーツ</t>
    <phoneticPr fontId="12"/>
  </si>
  <si>
    <t>体操</t>
    <phoneticPr fontId="12"/>
  </si>
  <si>
    <t>テニス</t>
    <phoneticPr fontId="12"/>
  </si>
  <si>
    <t>卓球</t>
    <phoneticPr fontId="12"/>
  </si>
  <si>
    <t>バスケット
ボール</t>
    <phoneticPr fontId="12"/>
  </si>
  <si>
    <t>バドミントン</t>
    <phoneticPr fontId="12"/>
  </si>
  <si>
    <t>バレーボール</t>
    <phoneticPr fontId="12"/>
  </si>
  <si>
    <t>総数</t>
    <phoneticPr fontId="12"/>
  </si>
  <si>
    <t>令和５年（単位：回・人）</t>
    <rPh sb="0" eb="2">
      <t>レイワ</t>
    </rPh>
    <rPh sb="3" eb="4">
      <t>ネン</t>
    </rPh>
    <phoneticPr fontId="12"/>
  </si>
  <si>
    <t>131　市立体育館の種目別使用状況</t>
    <phoneticPr fontId="1"/>
  </si>
  <si>
    <t>資料：市塩業資料館</t>
    <rPh sb="3" eb="4">
      <t>シ</t>
    </rPh>
    <phoneticPr fontId="1"/>
  </si>
  <si>
    <t>※平成9年4月27日開館</t>
    <rPh sb="1" eb="3">
      <t>ヘイセイ</t>
    </rPh>
    <rPh sb="4" eb="5">
      <t>ネン</t>
    </rPh>
    <rPh sb="6" eb="7">
      <t>ガツ</t>
    </rPh>
    <rPh sb="9" eb="10">
      <t>ニチ</t>
    </rPh>
    <rPh sb="10" eb="12">
      <t>カイカン</t>
    </rPh>
    <phoneticPr fontId="1"/>
  </si>
  <si>
    <t>免除者等</t>
    <rPh sb="0" eb="2">
      <t>メンジョ</t>
    </rPh>
    <rPh sb="2" eb="3">
      <t>シャ</t>
    </rPh>
    <rPh sb="3" eb="4">
      <t>トウ</t>
    </rPh>
    <phoneticPr fontId="1"/>
  </si>
  <si>
    <t>有    料</t>
    <rPh sb="0" eb="6">
      <t>ユウリョウ</t>
    </rPh>
    <phoneticPr fontId="1"/>
  </si>
  <si>
    <t>入館者数</t>
    <rPh sb="0" eb="3">
      <t>ニュウカンシャ</t>
    </rPh>
    <rPh sb="3" eb="4">
      <t>スウ</t>
    </rPh>
    <phoneticPr fontId="12"/>
  </si>
  <si>
    <t>入館者数</t>
  </si>
  <si>
    <t>（単位：人）</t>
    <phoneticPr fontId="12"/>
  </si>
  <si>
    <t>135　塩業資料館利用状況</t>
    <rPh sb="4" eb="5">
      <t>シオ</t>
    </rPh>
    <rPh sb="5" eb="6">
      <t>ギョウ</t>
    </rPh>
    <rPh sb="6" eb="9">
      <t>シリョウカン</t>
    </rPh>
    <phoneticPr fontId="1"/>
  </si>
  <si>
    <t>資料：市万葉会館</t>
    <phoneticPr fontId="1"/>
  </si>
  <si>
    <t>※昭和63年5月23日開館</t>
    <rPh sb="1" eb="3">
      <t>ショウワ</t>
    </rPh>
    <rPh sb="5" eb="6">
      <t>ネン</t>
    </rPh>
    <rPh sb="7" eb="8">
      <t>ガツ</t>
    </rPh>
    <rPh sb="10" eb="11">
      <t>ニチ</t>
    </rPh>
    <rPh sb="11" eb="13">
      <t>カイカン</t>
    </rPh>
    <phoneticPr fontId="1"/>
  </si>
  <si>
    <t>（単位：件・人）</t>
    <phoneticPr fontId="12"/>
  </si>
  <si>
    <t>134　万葉会館利用状況</t>
    <phoneticPr fontId="1"/>
  </si>
  <si>
    <t>.</t>
    <phoneticPr fontId="1"/>
  </si>
  <si>
    <t>資料：市民美術館</t>
    <phoneticPr fontId="1"/>
  </si>
  <si>
    <t>※昭和60年12月6日開館</t>
    <rPh sb="1" eb="3">
      <t>ショウワ</t>
    </rPh>
    <rPh sb="5" eb="6">
      <t>ネン</t>
    </rPh>
    <rPh sb="8" eb="9">
      <t>ガツ</t>
    </rPh>
    <rPh sb="10" eb="11">
      <t>ニチ</t>
    </rPh>
    <rPh sb="11" eb="13">
      <t>カイカン</t>
    </rPh>
    <phoneticPr fontId="1"/>
  </si>
  <si>
    <t>貸館展</t>
    <phoneticPr fontId="12"/>
  </si>
  <si>
    <t>企画展</t>
    <phoneticPr fontId="12"/>
  </si>
  <si>
    <t>入場
者数</t>
    <rPh sb="0" eb="2">
      <t>ニュウジョウ</t>
    </rPh>
    <rPh sb="3" eb="4">
      <t>シャ</t>
    </rPh>
    <rPh sb="4" eb="5">
      <t>スウ</t>
    </rPh>
    <phoneticPr fontId="12"/>
  </si>
  <si>
    <t>件数</t>
    <rPh sb="0" eb="2">
      <t>ケンスウ</t>
    </rPh>
    <phoneticPr fontId="12"/>
  </si>
  <si>
    <t>入場
者数</t>
  </si>
  <si>
    <t>件数</t>
  </si>
  <si>
    <t>（単位：件・人）</t>
    <phoneticPr fontId="1"/>
  </si>
  <si>
    <t>133　美術館の利用状況</t>
    <phoneticPr fontId="1"/>
  </si>
  <si>
    <t>資料：市文化振興課</t>
    <rPh sb="3" eb="4">
      <t>シ</t>
    </rPh>
    <phoneticPr fontId="1"/>
  </si>
  <si>
    <t>選　択</t>
    <rPh sb="0" eb="1">
      <t>セン</t>
    </rPh>
    <rPh sb="2" eb="3">
      <t>タク</t>
    </rPh>
    <phoneticPr fontId="1"/>
  </si>
  <si>
    <t>登　録</t>
    <rPh sb="0" eb="1">
      <t>ノボル</t>
    </rPh>
    <rPh sb="2" eb="3">
      <t>ロク</t>
    </rPh>
    <phoneticPr fontId="1"/>
  </si>
  <si>
    <t>市指定</t>
    <rPh sb="0" eb="1">
      <t>シ</t>
    </rPh>
    <phoneticPr fontId="1"/>
  </si>
  <si>
    <t>県指定</t>
    <phoneticPr fontId="1"/>
  </si>
  <si>
    <t>国指定</t>
    <rPh sb="0" eb="1">
      <t>クニ</t>
    </rPh>
    <phoneticPr fontId="1"/>
  </si>
  <si>
    <t>天然記念物</t>
    <rPh sb="0" eb="2">
      <t>テンネン</t>
    </rPh>
    <rPh sb="2" eb="5">
      <t>キネンブツ</t>
    </rPh>
    <phoneticPr fontId="1"/>
  </si>
  <si>
    <t>名　　勝</t>
    <rPh sb="0" eb="1">
      <t>ナ</t>
    </rPh>
    <rPh sb="3" eb="4">
      <t>カツ</t>
    </rPh>
    <phoneticPr fontId="1"/>
  </si>
  <si>
    <t>史　　跡</t>
    <rPh sb="0" eb="1">
      <t>シ</t>
    </rPh>
    <rPh sb="3" eb="4">
      <t>アト</t>
    </rPh>
    <phoneticPr fontId="1"/>
  </si>
  <si>
    <t>無形民俗文化財</t>
    <rPh sb="0" eb="2">
      <t>ムケイ</t>
    </rPh>
    <rPh sb="2" eb="4">
      <t>ミンゾク</t>
    </rPh>
    <rPh sb="4" eb="7">
      <t>ブンカザイ</t>
    </rPh>
    <phoneticPr fontId="12"/>
  </si>
  <si>
    <t>有形民俗文化財</t>
    <rPh sb="0" eb="1">
      <t>ユウ</t>
    </rPh>
    <rPh sb="1" eb="2">
      <t>ムケイ</t>
    </rPh>
    <rPh sb="2" eb="4">
      <t>ミンゾク</t>
    </rPh>
    <rPh sb="4" eb="7">
      <t>ブンカザイ</t>
    </rPh>
    <phoneticPr fontId="12"/>
  </si>
  <si>
    <t>歴史資料</t>
    <rPh sb="0" eb="2">
      <t>レキシ</t>
    </rPh>
    <rPh sb="2" eb="4">
      <t>シリョウ</t>
    </rPh>
    <phoneticPr fontId="12"/>
  </si>
  <si>
    <t>考古資料</t>
    <rPh sb="0" eb="2">
      <t>コウコ</t>
    </rPh>
    <rPh sb="2" eb="4">
      <t>シリョウ</t>
    </rPh>
    <phoneticPr fontId="12"/>
  </si>
  <si>
    <t>古文書</t>
    <rPh sb="0" eb="1">
      <t>コ</t>
    </rPh>
    <rPh sb="1" eb="3">
      <t>コブンショ</t>
    </rPh>
    <phoneticPr fontId="12"/>
  </si>
  <si>
    <t>典籍</t>
    <rPh sb="0" eb="2">
      <t>テンセキ</t>
    </rPh>
    <phoneticPr fontId="12"/>
  </si>
  <si>
    <t>書跡</t>
    <rPh sb="0" eb="1">
      <t>ショ</t>
    </rPh>
    <rPh sb="1" eb="2">
      <t>セキ</t>
    </rPh>
    <phoneticPr fontId="12"/>
  </si>
  <si>
    <t>工芸品</t>
    <rPh sb="0" eb="3">
      <t>コウゲイヒン</t>
    </rPh>
    <phoneticPr fontId="12"/>
  </si>
  <si>
    <t>彫刻</t>
    <rPh sb="0" eb="2">
      <t>チョウコク</t>
    </rPh>
    <phoneticPr fontId="12"/>
  </si>
  <si>
    <t>絵画</t>
    <rPh sb="0" eb="2">
      <t>カイガ</t>
    </rPh>
    <phoneticPr fontId="12"/>
  </si>
  <si>
    <t>建造物</t>
    <rPh sb="0" eb="3">
      <t>ケンゾウブツ</t>
    </rPh>
    <phoneticPr fontId="12"/>
  </si>
  <si>
    <t>記念物</t>
    <rPh sb="0" eb="3">
      <t>キネンブツ</t>
    </rPh>
    <phoneticPr fontId="1"/>
  </si>
  <si>
    <t>民俗</t>
    <rPh sb="0" eb="2">
      <t>ミンゾク</t>
    </rPh>
    <phoneticPr fontId="1"/>
  </si>
  <si>
    <t>無形文化財</t>
    <rPh sb="0" eb="2">
      <t>ムケイ</t>
    </rPh>
    <rPh sb="2" eb="5">
      <t>ブンカザイ</t>
    </rPh>
    <phoneticPr fontId="12"/>
  </si>
  <si>
    <t>有形文化財</t>
    <rPh sb="0" eb="2">
      <t>ユウケイ</t>
    </rPh>
    <rPh sb="2" eb="5">
      <t>ブンカザイ</t>
    </rPh>
    <phoneticPr fontId="1"/>
  </si>
  <si>
    <t>総　　数</t>
    <rPh sb="3" eb="4">
      <t>スウ</t>
    </rPh>
    <phoneticPr fontId="12"/>
  </si>
  <si>
    <t>区　分</t>
    <phoneticPr fontId="12"/>
  </si>
  <si>
    <t>令和６年１月１日現在</t>
    <rPh sb="0" eb="2">
      <t>レイワ</t>
    </rPh>
    <rPh sb="3" eb="4">
      <t>ネン</t>
    </rPh>
    <rPh sb="5" eb="6">
      <t>ガツ</t>
    </rPh>
    <rPh sb="7" eb="8">
      <t>カ</t>
    </rPh>
    <rPh sb="8" eb="10">
      <t>ゲンザイ</t>
    </rPh>
    <phoneticPr fontId="1"/>
  </si>
  <si>
    <t>137　指定文化財等一覧表</t>
    <rPh sb="4" eb="6">
      <t>シテイ</t>
    </rPh>
    <rPh sb="9" eb="10">
      <t>トウ</t>
    </rPh>
    <phoneticPr fontId="1"/>
  </si>
  <si>
    <t>グラウンド:14,241㎡
　少年野球場1面・多目的広場1面</t>
    <rPh sb="15" eb="17">
      <t>ショウネン</t>
    </rPh>
    <rPh sb="17" eb="19">
      <t>ヤキュウ</t>
    </rPh>
    <rPh sb="19" eb="20">
      <t>ジョウ</t>
    </rPh>
    <rPh sb="21" eb="22">
      <t>メン</t>
    </rPh>
    <rPh sb="23" eb="26">
      <t>タモクテキ</t>
    </rPh>
    <rPh sb="26" eb="28">
      <t>ヒロバ</t>
    </rPh>
    <rPh sb="29" eb="30">
      <t>メン</t>
    </rPh>
    <phoneticPr fontId="1"/>
  </si>
  <si>
    <t>番の州多目的広場</t>
    <rPh sb="0" eb="1">
      <t>バン</t>
    </rPh>
    <rPh sb="2" eb="3">
      <t>ス</t>
    </rPh>
    <rPh sb="3" eb="6">
      <t>タモクテキ</t>
    </rPh>
    <rPh sb="6" eb="8">
      <t>ヒロバ</t>
    </rPh>
    <phoneticPr fontId="1"/>
  </si>
  <si>
    <t>野外活動</t>
    <phoneticPr fontId="1"/>
  </si>
  <si>
    <t>トレーニングセンター
　トレーニング室・シャワー更衣室・会議室</t>
    <rPh sb="18" eb="19">
      <t>シツ</t>
    </rPh>
    <rPh sb="24" eb="27">
      <t>コウイシツ</t>
    </rPh>
    <rPh sb="28" eb="31">
      <t>カイギシツ</t>
    </rPh>
    <phoneticPr fontId="1"/>
  </si>
  <si>
    <t>研修センター
　艇庫・シャワー更衣室・事務室・会議室</t>
    <rPh sb="0" eb="2">
      <t>ケンシュウ</t>
    </rPh>
    <rPh sb="8" eb="10">
      <t>テイコ</t>
    </rPh>
    <rPh sb="15" eb="18">
      <t>コウイシツ</t>
    </rPh>
    <rPh sb="19" eb="22">
      <t>ジムシツ</t>
    </rPh>
    <rPh sb="23" eb="26">
      <t>カイギシツ</t>
    </rPh>
    <phoneticPr fontId="1"/>
  </si>
  <si>
    <t>府中湖カヌー競技場</t>
    <rPh sb="0" eb="2">
      <t>フチュウ</t>
    </rPh>
    <rPh sb="2" eb="3">
      <t>コ</t>
    </rPh>
    <rPh sb="6" eb="9">
      <t>キョウギジョウ</t>
    </rPh>
    <phoneticPr fontId="1"/>
  </si>
  <si>
    <t>カヌー場</t>
    <phoneticPr fontId="1"/>
  </si>
  <si>
    <t>グラウンド:25,000㎡
　サッカー競技用2面</t>
    <rPh sb="19" eb="21">
      <t>キョウギ</t>
    </rPh>
    <rPh sb="21" eb="22">
      <t>ヨウ</t>
    </rPh>
    <rPh sb="23" eb="24">
      <t>メン</t>
    </rPh>
    <phoneticPr fontId="1"/>
  </si>
  <si>
    <t>総社グラウンド</t>
    <rPh sb="0" eb="2">
      <t>ソウジャ</t>
    </rPh>
    <phoneticPr fontId="1"/>
  </si>
  <si>
    <t>サッカー場</t>
    <phoneticPr fontId="1"/>
  </si>
  <si>
    <t>3,513㎡
　全天候型オムニコート4面</t>
    <rPh sb="8" eb="12">
      <t>ゼンテンコウガタ</t>
    </rPh>
    <rPh sb="19" eb="20">
      <t>メン</t>
    </rPh>
    <phoneticPr fontId="1"/>
  </si>
  <si>
    <t>市営テニスコート</t>
    <rPh sb="0" eb="2">
      <t>シエイ</t>
    </rPh>
    <phoneticPr fontId="1"/>
  </si>
  <si>
    <t>テニスコート</t>
    <phoneticPr fontId="1"/>
  </si>
  <si>
    <t>グラウンド:17,833㎡
　ソフトボール競技用3面</t>
    <rPh sb="21" eb="24">
      <t>キョウギヨウ</t>
    </rPh>
    <rPh sb="25" eb="26">
      <t>メン</t>
    </rPh>
    <phoneticPr fontId="1"/>
  </si>
  <si>
    <t>林田運動公園</t>
    <rPh sb="0" eb="2">
      <t>ハヤシダ</t>
    </rPh>
    <rPh sb="2" eb="4">
      <t>ウンドウ</t>
    </rPh>
    <rPh sb="4" eb="6">
      <t>コウエン</t>
    </rPh>
    <phoneticPr fontId="1"/>
  </si>
  <si>
    <t>グラウンド:59,000㎡
　ソフトボール競技用4面(両翼70m・76m各2面)</t>
    <rPh sb="21" eb="23">
      <t>キョウギ</t>
    </rPh>
    <rPh sb="23" eb="24">
      <t>ヨウ</t>
    </rPh>
    <rPh sb="25" eb="26">
      <t>メン</t>
    </rPh>
    <rPh sb="27" eb="29">
      <t>リョウヨク</t>
    </rPh>
    <rPh sb="36" eb="37">
      <t>カク</t>
    </rPh>
    <rPh sb="38" eb="39">
      <t>メン</t>
    </rPh>
    <phoneticPr fontId="1"/>
  </si>
  <si>
    <t>グラウンド:12,532㎡(両翼:90m センター120m)
バックネット1面・芝生席</t>
    <rPh sb="14" eb="16">
      <t>リョウヨク</t>
    </rPh>
    <rPh sb="38" eb="39">
      <t>メン</t>
    </rPh>
    <rPh sb="40" eb="42">
      <t>シバフ</t>
    </rPh>
    <rPh sb="42" eb="43">
      <t>セキ</t>
    </rPh>
    <phoneticPr fontId="1"/>
  </si>
  <si>
    <t>番の州球場</t>
    <rPh sb="0" eb="1">
      <t>バン</t>
    </rPh>
    <rPh sb="2" eb="3">
      <t>ス</t>
    </rPh>
    <rPh sb="3" eb="5">
      <t>キュウジョウ</t>
    </rPh>
    <phoneticPr fontId="1"/>
  </si>
  <si>
    <t>野球場</t>
    <phoneticPr fontId="1"/>
  </si>
  <si>
    <t>301㎡
　柔道場1面 剣道場1面</t>
    <rPh sb="6" eb="8">
      <t>ジュウドウ</t>
    </rPh>
    <rPh sb="8" eb="9">
      <t>ジョウ</t>
    </rPh>
    <rPh sb="10" eb="11">
      <t>メン</t>
    </rPh>
    <rPh sb="12" eb="14">
      <t>ケンドウ</t>
    </rPh>
    <rPh sb="14" eb="15">
      <t>ジョウ</t>
    </rPh>
    <rPh sb="16" eb="17">
      <t>メン</t>
    </rPh>
    <phoneticPr fontId="1"/>
  </si>
  <si>
    <t>市民武道場</t>
    <rPh sb="0" eb="2">
      <t>シミン</t>
    </rPh>
    <rPh sb="2" eb="5">
      <t>ブドウジョウ</t>
    </rPh>
    <phoneticPr fontId="1"/>
  </si>
  <si>
    <t>武道場</t>
    <phoneticPr fontId="1"/>
  </si>
  <si>
    <t>第一競技場:1,813㎡　第二競技場:863㎡
トレーニング室
観覧席:3,850席(固定席:850・移動席:3,000)</t>
    <rPh sb="0" eb="2">
      <t>ダイイチ</t>
    </rPh>
    <rPh sb="2" eb="5">
      <t>キョウギジョウ</t>
    </rPh>
    <rPh sb="13" eb="15">
      <t>ダイニ</t>
    </rPh>
    <rPh sb="15" eb="18">
      <t>キョウギジョウ</t>
    </rPh>
    <rPh sb="30" eb="31">
      <t>シツ</t>
    </rPh>
    <rPh sb="32" eb="35">
      <t>カンランセキ</t>
    </rPh>
    <rPh sb="41" eb="42">
      <t>セキ</t>
    </rPh>
    <rPh sb="43" eb="45">
      <t>コテイ</t>
    </rPh>
    <rPh sb="45" eb="46">
      <t>セキ</t>
    </rPh>
    <rPh sb="51" eb="53">
      <t>イドウ</t>
    </rPh>
    <rPh sb="53" eb="54">
      <t>セキ</t>
    </rPh>
    <phoneticPr fontId="1"/>
  </si>
  <si>
    <t>市立体育館</t>
    <rPh sb="0" eb="2">
      <t>シリツ</t>
    </rPh>
    <rPh sb="2" eb="5">
      <t>タイイクカン</t>
    </rPh>
    <phoneticPr fontId="1"/>
  </si>
  <si>
    <t>体育館</t>
    <phoneticPr fontId="1"/>
  </si>
  <si>
    <t>施設の概要</t>
    <phoneticPr fontId="12"/>
  </si>
  <si>
    <t>施設名</t>
    <phoneticPr fontId="12"/>
  </si>
  <si>
    <t>施設数</t>
    <rPh sb="0" eb="2">
      <t>シセツ</t>
    </rPh>
    <rPh sb="2" eb="3">
      <t>スウ</t>
    </rPh>
    <phoneticPr fontId="12"/>
  </si>
  <si>
    <t>区分</t>
    <phoneticPr fontId="1"/>
  </si>
  <si>
    <t>136　体育施設の状況</t>
    <phoneticPr fontId="1"/>
  </si>
  <si>
    <t>資料：市立大橋記念図書館</t>
    <phoneticPr fontId="1"/>
  </si>
  <si>
    <t>※昭和54年11月3日開館</t>
    <rPh sb="1" eb="3">
      <t>ショウワ</t>
    </rPh>
    <rPh sb="5" eb="6">
      <t>ネン</t>
    </rPh>
    <rPh sb="8" eb="9">
      <t>ガツ</t>
    </rPh>
    <rPh sb="10" eb="11">
      <t>ニチ</t>
    </rPh>
    <rPh sb="11" eb="13">
      <t>カイカン</t>
    </rPh>
    <phoneticPr fontId="1"/>
  </si>
  <si>
    <t>インターネット利用件数</t>
    <rPh sb="7" eb="9">
      <t>リヨウ</t>
    </rPh>
    <rPh sb="9" eb="11">
      <t>ケンスウ</t>
    </rPh>
    <phoneticPr fontId="12"/>
  </si>
  <si>
    <t>相談(レファレンス)件数</t>
    <rPh sb="0" eb="2">
      <t>ソウダン</t>
    </rPh>
    <rPh sb="10" eb="12">
      <t>ケンスウ</t>
    </rPh>
    <phoneticPr fontId="12"/>
  </si>
  <si>
    <t>予約(リクエスト)件数</t>
    <rPh sb="0" eb="2">
      <t>ヨヤク</t>
    </rPh>
    <rPh sb="9" eb="11">
      <t>ケンスウ</t>
    </rPh>
    <phoneticPr fontId="12"/>
  </si>
  <si>
    <t>団体貸出数</t>
    <rPh sb="0" eb="2">
      <t>ダンタイ</t>
    </rPh>
    <rPh sb="2" eb="4">
      <t>カシダシ</t>
    </rPh>
    <rPh sb="4" eb="5">
      <t>スウ</t>
    </rPh>
    <phoneticPr fontId="12"/>
  </si>
  <si>
    <t>　うち視聴覚資料</t>
    <rPh sb="3" eb="6">
      <t>シチョウカク</t>
    </rPh>
    <rPh sb="6" eb="8">
      <t>シリョウ</t>
    </rPh>
    <phoneticPr fontId="12"/>
  </si>
  <si>
    <t>　うち雑誌</t>
    <rPh sb="3" eb="5">
      <t>ザッシ</t>
    </rPh>
    <phoneticPr fontId="12"/>
  </si>
  <si>
    <t xml:space="preserve">  うち郷土資料</t>
    <rPh sb="4" eb="6">
      <t>キョウド</t>
    </rPh>
    <rPh sb="6" eb="8">
      <t>シリョウ</t>
    </rPh>
    <phoneticPr fontId="12"/>
  </si>
  <si>
    <t xml:space="preserve">  うち児童図書</t>
    <rPh sb="4" eb="6">
      <t>ジドウ</t>
    </rPh>
    <rPh sb="6" eb="8">
      <t>トショ</t>
    </rPh>
    <phoneticPr fontId="12"/>
  </si>
  <si>
    <t xml:space="preserve">  うち一般図書</t>
    <rPh sb="4" eb="6">
      <t>イッパン</t>
    </rPh>
    <rPh sb="6" eb="8">
      <t>トショ</t>
    </rPh>
    <phoneticPr fontId="12"/>
  </si>
  <si>
    <t>個人貸出数</t>
    <rPh sb="0" eb="2">
      <t>コジン</t>
    </rPh>
    <rPh sb="2" eb="4">
      <t>カシダシ</t>
    </rPh>
    <rPh sb="4" eb="5">
      <t>ニンズ</t>
    </rPh>
    <phoneticPr fontId="12"/>
  </si>
  <si>
    <t xml:space="preserve">  うち児童</t>
    <rPh sb="4" eb="6">
      <t>ジドウ</t>
    </rPh>
    <phoneticPr fontId="12"/>
  </si>
  <si>
    <t>個人貸出登録人数</t>
    <rPh sb="0" eb="2">
      <t>コジン</t>
    </rPh>
    <rPh sb="2" eb="4">
      <t>カシダシ</t>
    </rPh>
    <rPh sb="4" eb="6">
      <t>トウロク</t>
    </rPh>
    <rPh sb="6" eb="8">
      <t>ニンズ</t>
    </rPh>
    <phoneticPr fontId="12"/>
  </si>
  <si>
    <t>新聞年間購入種数</t>
    <rPh sb="0" eb="2">
      <t>シンブン</t>
    </rPh>
    <rPh sb="2" eb="4">
      <t>ネンカン</t>
    </rPh>
    <rPh sb="4" eb="6">
      <t>コウニュウ</t>
    </rPh>
    <rPh sb="6" eb="7">
      <t>シュ</t>
    </rPh>
    <rPh sb="7" eb="8">
      <t>カズ</t>
    </rPh>
    <phoneticPr fontId="12"/>
  </si>
  <si>
    <t>雑誌年間購入種数</t>
    <rPh sb="0" eb="2">
      <t>ザッシ</t>
    </rPh>
    <rPh sb="2" eb="4">
      <t>ネンカン</t>
    </rPh>
    <rPh sb="4" eb="6">
      <t>コウニュウ</t>
    </rPh>
    <rPh sb="6" eb="7">
      <t>タネ</t>
    </rPh>
    <rPh sb="7" eb="8">
      <t>サッスウ</t>
    </rPh>
    <phoneticPr fontId="12"/>
  </si>
  <si>
    <t>図書年間購入冊数</t>
    <rPh sb="0" eb="2">
      <t>トショ</t>
    </rPh>
    <rPh sb="2" eb="4">
      <t>ネンカン</t>
    </rPh>
    <rPh sb="4" eb="6">
      <t>コウニュウ</t>
    </rPh>
    <rPh sb="6" eb="8">
      <t>サッスウ</t>
    </rPh>
    <phoneticPr fontId="12"/>
  </si>
  <si>
    <t>蔵書冊数</t>
    <rPh sb="0" eb="2">
      <t>ゾウショ</t>
    </rPh>
    <rPh sb="2" eb="4">
      <t>サッスウ</t>
    </rPh>
    <phoneticPr fontId="12"/>
  </si>
  <si>
    <t>本館開館日数</t>
    <rPh sb="0" eb="2">
      <t>ホンカン</t>
    </rPh>
    <rPh sb="2" eb="4">
      <t>カイカン</t>
    </rPh>
    <rPh sb="4" eb="6">
      <t>ニッスウ</t>
    </rPh>
    <phoneticPr fontId="12"/>
  </si>
  <si>
    <t>年   度</t>
    <phoneticPr fontId="12"/>
  </si>
  <si>
    <t>（単位：日・冊・点・人・件）</t>
    <rPh sb="8" eb="9">
      <t>テン</t>
    </rPh>
    <rPh sb="10" eb="11">
      <t>ニン</t>
    </rPh>
    <rPh sb="12" eb="13">
      <t>ケン</t>
    </rPh>
    <phoneticPr fontId="12"/>
  </si>
  <si>
    <t>138　図書館利用状況</t>
    <phoneticPr fontId="1"/>
  </si>
  <si>
    <t>資料：市立大橋記念図書館</t>
    <phoneticPr fontId="14"/>
  </si>
  <si>
    <t>（注）雑誌，視聴覚，相互貸借資料などは含まず。団体貸出を含む。</t>
    <phoneticPr fontId="14"/>
  </si>
  <si>
    <t>絵 　本</t>
    <rPh sb="0" eb="1">
      <t>エ</t>
    </rPh>
    <rPh sb="3" eb="4">
      <t>ホン</t>
    </rPh>
    <phoneticPr fontId="1"/>
  </si>
  <si>
    <t>紙芝居</t>
    <rPh sb="0" eb="3">
      <t>カミシバイ</t>
    </rPh>
    <phoneticPr fontId="1"/>
  </si>
  <si>
    <t>コミック</t>
    <phoneticPr fontId="1"/>
  </si>
  <si>
    <t>郷土資料</t>
    <rPh sb="0" eb="2">
      <t>キョウド</t>
    </rPh>
    <rPh sb="2" eb="4">
      <t>シリョウ</t>
    </rPh>
    <phoneticPr fontId="1"/>
  </si>
  <si>
    <t>フィクション</t>
    <phoneticPr fontId="1"/>
  </si>
  <si>
    <t>文　　学</t>
    <rPh sb="3" eb="4">
      <t>ガク</t>
    </rPh>
    <phoneticPr fontId="12"/>
  </si>
  <si>
    <t>語　　学</t>
    <phoneticPr fontId="12"/>
  </si>
  <si>
    <t>芸　　術</t>
    <phoneticPr fontId="12"/>
  </si>
  <si>
    <t>産　　業</t>
    <phoneticPr fontId="12"/>
  </si>
  <si>
    <t>工　　学</t>
    <phoneticPr fontId="12"/>
  </si>
  <si>
    <t>科    学</t>
    <phoneticPr fontId="12"/>
  </si>
  <si>
    <t>社    会</t>
    <phoneticPr fontId="12"/>
  </si>
  <si>
    <t>歴    史</t>
    <phoneticPr fontId="12"/>
  </si>
  <si>
    <t>哲　　学</t>
    <phoneticPr fontId="12"/>
  </si>
  <si>
    <t>総　　記</t>
    <phoneticPr fontId="12"/>
  </si>
  <si>
    <t>計</t>
    <rPh sb="0" eb="1">
      <t>ケイ</t>
    </rPh>
    <phoneticPr fontId="12"/>
  </si>
  <si>
    <t>比率</t>
    <rPh sb="0" eb="2">
      <t>ヒリツ</t>
    </rPh>
    <phoneticPr fontId="1"/>
  </si>
  <si>
    <t>冊数</t>
    <rPh sb="0" eb="2">
      <t>サッスウ</t>
    </rPh>
    <phoneticPr fontId="1"/>
  </si>
  <si>
    <t>計</t>
    <rPh sb="0" eb="1">
      <t>ケイ</t>
    </rPh>
    <phoneticPr fontId="1"/>
  </si>
  <si>
    <t>児　　　童</t>
    <rPh sb="0" eb="5">
      <t>ジドウ</t>
    </rPh>
    <phoneticPr fontId="1"/>
  </si>
  <si>
    <t>一　　　般</t>
    <rPh sb="0" eb="5">
      <t>イッパン</t>
    </rPh>
    <phoneticPr fontId="1"/>
  </si>
  <si>
    <t>分類</t>
    <rPh sb="0" eb="2">
      <t>ブンルイ</t>
    </rPh>
    <phoneticPr fontId="1"/>
  </si>
  <si>
    <t>令和４年度（単位：冊・％）</t>
    <rPh sb="0" eb="2">
      <t>レイワ</t>
    </rPh>
    <rPh sb="3" eb="5">
      <t>ネンド</t>
    </rPh>
    <rPh sb="4" eb="5">
      <t>ド</t>
    </rPh>
    <phoneticPr fontId="1"/>
  </si>
  <si>
    <t>140　分類別貸出状況</t>
    <rPh sb="7" eb="9">
      <t>カシダシ</t>
    </rPh>
    <rPh sb="9" eb="11">
      <t>ジョウキョウ</t>
    </rPh>
    <phoneticPr fontId="1"/>
  </si>
  <si>
    <t>（注） 雑誌，視聴覚資料は含まず。</t>
    <rPh sb="1" eb="2">
      <t>チュウ</t>
    </rPh>
    <rPh sb="4" eb="6">
      <t>ザッシ</t>
    </rPh>
    <rPh sb="7" eb="10">
      <t>シチョウカク</t>
    </rPh>
    <rPh sb="10" eb="12">
      <t>シリョウ</t>
    </rPh>
    <rPh sb="13" eb="14">
      <t>フク</t>
    </rPh>
    <phoneticPr fontId="1"/>
  </si>
  <si>
    <t>令和４年度（単位：冊・％）</t>
    <rPh sb="0" eb="1">
      <t>レイワ</t>
    </rPh>
    <rPh sb="3" eb="5">
      <t>ネンド</t>
    </rPh>
    <phoneticPr fontId="1"/>
  </si>
  <si>
    <t>139　分類別蔵書冊数</t>
    <rPh sb="7" eb="9">
      <t>ゾウショ</t>
    </rPh>
    <rPh sb="9" eb="11">
      <t>サッスウ</t>
    </rPh>
    <phoneticPr fontId="1"/>
  </si>
  <si>
    <t>（注）年間利用登録者数は，年度内に利用があった登録者の人数。</t>
    <rPh sb="1" eb="2">
      <t>チュウ</t>
    </rPh>
    <rPh sb="3" eb="5">
      <t>ネンカン</t>
    </rPh>
    <rPh sb="5" eb="7">
      <t>リヨウ</t>
    </rPh>
    <rPh sb="7" eb="9">
      <t>トウロク</t>
    </rPh>
    <rPh sb="9" eb="10">
      <t>シャ</t>
    </rPh>
    <rPh sb="10" eb="11">
      <t>スウ</t>
    </rPh>
    <rPh sb="13" eb="16">
      <t>ネンドナイ</t>
    </rPh>
    <rPh sb="17" eb="19">
      <t>リヨウ</t>
    </rPh>
    <rPh sb="23" eb="25">
      <t>トウロク</t>
    </rPh>
    <rPh sb="25" eb="26">
      <t>シャ</t>
    </rPh>
    <rPh sb="27" eb="29">
      <t>ニンズウ</t>
    </rPh>
    <phoneticPr fontId="1"/>
  </si>
  <si>
    <t>（注）全登録者数は，登録者の累積人数。</t>
    <rPh sb="1" eb="2">
      <t>チュウ</t>
    </rPh>
    <rPh sb="3" eb="4">
      <t>ゼン</t>
    </rPh>
    <rPh sb="4" eb="6">
      <t>トウロク</t>
    </rPh>
    <rPh sb="6" eb="7">
      <t>シャ</t>
    </rPh>
    <rPh sb="7" eb="8">
      <t>スウ</t>
    </rPh>
    <rPh sb="10" eb="12">
      <t>トウロク</t>
    </rPh>
    <rPh sb="12" eb="13">
      <t>シャ</t>
    </rPh>
    <rPh sb="14" eb="16">
      <t>ルイセキ</t>
    </rPh>
    <rPh sb="16" eb="18">
      <t>ニンズウ</t>
    </rPh>
    <phoneticPr fontId="1"/>
  </si>
  <si>
    <r>
      <t>６０ 歳</t>
    </r>
    <r>
      <rPr>
        <sz val="10"/>
        <rFont val="ＭＳ ゴシック"/>
        <family val="3"/>
        <charset val="128"/>
      </rPr>
      <t xml:space="preserve"> 以上</t>
    </r>
    <rPh sb="3" eb="4">
      <t>サイ</t>
    </rPh>
    <rPh sb="5" eb="7">
      <t>イジョウ</t>
    </rPh>
    <phoneticPr fontId="1"/>
  </si>
  <si>
    <t>５０～５９歳</t>
    <rPh sb="5" eb="6">
      <t>サイ</t>
    </rPh>
    <phoneticPr fontId="1"/>
  </si>
  <si>
    <t>４０～４９歳</t>
    <rPh sb="5" eb="6">
      <t>サイ</t>
    </rPh>
    <phoneticPr fontId="1"/>
  </si>
  <si>
    <t>３０～３９歳</t>
    <rPh sb="5" eb="6">
      <t>サイ</t>
    </rPh>
    <phoneticPr fontId="1"/>
  </si>
  <si>
    <t>２３～２９歳</t>
    <rPh sb="5" eb="6">
      <t>サイ</t>
    </rPh>
    <phoneticPr fontId="1"/>
  </si>
  <si>
    <t>１９～２２歳</t>
    <rPh sb="5" eb="6">
      <t>サイ</t>
    </rPh>
    <phoneticPr fontId="1"/>
  </si>
  <si>
    <t>１６～１８歳</t>
    <rPh sb="5" eb="6">
      <t>サイ</t>
    </rPh>
    <phoneticPr fontId="1"/>
  </si>
  <si>
    <t>一　  般</t>
    <rPh sb="0" eb="1">
      <t>１</t>
    </rPh>
    <rPh sb="4" eb="5">
      <t>バン</t>
    </rPh>
    <phoneticPr fontId="1"/>
  </si>
  <si>
    <t>１３～１５歳</t>
    <rPh sb="5" eb="6">
      <t>サイ</t>
    </rPh>
    <phoneticPr fontId="1"/>
  </si>
  <si>
    <t>　７～１２歳</t>
    <rPh sb="5" eb="6">
      <t>サイ</t>
    </rPh>
    <phoneticPr fontId="1"/>
  </si>
  <si>
    <t>　０～　６歳</t>
    <rPh sb="5" eb="6">
      <t>サイ</t>
    </rPh>
    <phoneticPr fontId="1"/>
  </si>
  <si>
    <t>児    童</t>
    <rPh sb="0" eb="1">
      <t>コ</t>
    </rPh>
    <rPh sb="5" eb="6">
      <t>ワラベ</t>
    </rPh>
    <phoneticPr fontId="1"/>
  </si>
  <si>
    <t>比　率</t>
    <rPh sb="0" eb="3">
      <t>ヒリツ</t>
    </rPh>
    <phoneticPr fontId="12"/>
  </si>
  <si>
    <t>年間利用登録者数</t>
    <rPh sb="0" eb="2">
      <t>ネンカン</t>
    </rPh>
    <rPh sb="2" eb="4">
      <t>リヨウ</t>
    </rPh>
    <rPh sb="4" eb="6">
      <t>トウロク</t>
    </rPh>
    <rPh sb="6" eb="7">
      <t>シャ</t>
    </rPh>
    <rPh sb="7" eb="8">
      <t>スウ</t>
    </rPh>
    <phoneticPr fontId="1"/>
  </si>
  <si>
    <t>全登録者数</t>
    <rPh sb="0" eb="1">
      <t>ゼン</t>
    </rPh>
    <rPh sb="1" eb="3">
      <t>トウロク</t>
    </rPh>
    <rPh sb="3" eb="4">
      <t>シャ</t>
    </rPh>
    <rPh sb="4" eb="5">
      <t>スウ</t>
    </rPh>
    <phoneticPr fontId="12"/>
  </si>
  <si>
    <t>年齢内訳</t>
    <rPh sb="0" eb="2">
      <t>ネンレイ</t>
    </rPh>
    <rPh sb="2" eb="4">
      <t>ウチワケ</t>
    </rPh>
    <phoneticPr fontId="1"/>
  </si>
  <si>
    <t>対　象</t>
    <rPh sb="0" eb="3">
      <t>タイショウ</t>
    </rPh>
    <phoneticPr fontId="12"/>
  </si>
  <si>
    <t>令和４年度</t>
    <rPh sb="0" eb="2">
      <t>レイワ</t>
    </rPh>
    <rPh sb="3" eb="5">
      <t>ネンド</t>
    </rPh>
    <rPh sb="4" eb="5">
      <t>ド</t>
    </rPh>
    <phoneticPr fontId="1"/>
  </si>
  <si>
    <t>142　個人貸出登録者数</t>
    <rPh sb="4" eb="6">
      <t>コジンカ</t>
    </rPh>
    <rPh sb="6" eb="8">
      <t>カシダシ</t>
    </rPh>
    <rPh sb="8" eb="11">
      <t>トウロクシャ</t>
    </rPh>
    <rPh sb="11" eb="12">
      <t>スウ</t>
    </rPh>
    <phoneticPr fontId="1"/>
  </si>
  <si>
    <t>視聴覚資料</t>
    <rPh sb="0" eb="3">
      <t>シチョウカク</t>
    </rPh>
    <rPh sb="3" eb="5">
      <t>シリョウ</t>
    </rPh>
    <phoneticPr fontId="1"/>
  </si>
  <si>
    <r>
      <t xml:space="preserve">雑 </t>
    </r>
    <r>
      <rPr>
        <sz val="10"/>
        <rFont val="ＭＳ ゴシック"/>
        <family val="3"/>
        <charset val="128"/>
      </rPr>
      <t xml:space="preserve">   誌</t>
    </r>
    <rPh sb="0" eb="1">
      <t>ザツ</t>
    </rPh>
    <rPh sb="5" eb="6">
      <t>シ</t>
    </rPh>
    <phoneticPr fontId="1"/>
  </si>
  <si>
    <t>児童図書</t>
    <rPh sb="0" eb="2">
      <t>ジドウ</t>
    </rPh>
    <rPh sb="2" eb="4">
      <t>トショ</t>
    </rPh>
    <phoneticPr fontId="1"/>
  </si>
  <si>
    <t>一般図書</t>
    <rPh sb="0" eb="2">
      <t>イッパン</t>
    </rPh>
    <rPh sb="2" eb="4">
      <t>トショ</t>
    </rPh>
    <phoneticPr fontId="1"/>
  </si>
  <si>
    <t>総合計</t>
    <rPh sb="0" eb="1">
      <t>ソウ</t>
    </rPh>
    <rPh sb="1" eb="3">
      <t>ゴウケイ</t>
    </rPh>
    <phoneticPr fontId="12"/>
  </si>
  <si>
    <t>団体</t>
    <rPh sb="0" eb="2">
      <t>ダンタイ</t>
    </rPh>
    <phoneticPr fontId="12"/>
  </si>
  <si>
    <t>自動車</t>
    <rPh sb="0" eb="3">
      <t>ジドウシャ</t>
    </rPh>
    <phoneticPr fontId="12"/>
  </si>
  <si>
    <t>本館</t>
    <rPh sb="0" eb="2">
      <t>ホンカン</t>
    </rPh>
    <phoneticPr fontId="12"/>
  </si>
  <si>
    <t>対　象</t>
    <rPh sb="0" eb="1">
      <t>タイ</t>
    </rPh>
    <rPh sb="2" eb="3">
      <t>ゾウ</t>
    </rPh>
    <phoneticPr fontId="12"/>
  </si>
  <si>
    <t>141　対象別貸出数</t>
    <rPh sb="4" eb="6">
      <t>タイショウ</t>
    </rPh>
    <rPh sb="6" eb="7">
      <t>ベツ</t>
    </rPh>
    <rPh sb="7" eb="8">
      <t>カ</t>
    </rPh>
    <rPh sb="8" eb="9">
      <t>ダ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</si>
</sst>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0_);[Red]\(0\)"/>
    <numFmt numFmtId="177" formatCode="0.0_);[Red]\(0.0\)"/>
    <numFmt numFmtId="178" formatCode="#,##0_);[Red]\(#,##0\)"/>
    <numFmt numFmtId="179" formatCode="0_ "/>
    <numFmt numFmtId="180" formatCode="\(0\);;\(\-\)"/>
    <numFmt numFmtId="181" formatCode="_ * #,##0_ ;_ * \-#,##0_ ;_ * &quot;-&quot;_ "/>
    <numFmt numFmtId="182" formatCode="#,##0.0;[Red]\-#,##0.0"/>
    <numFmt numFmtId="183" formatCode="0.0"/>
    <numFmt numFmtId="184" formatCode="_ * #,##0.0_ ;_ * \-#,##0.0_ ;_ * &quot;-&quot;_ ;_ @_ "/>
    <numFmt numFmtId="185" formatCode="_ * #,##0.0_ ;_ * \-#,##0.0_ ;_ * &quot;-&quot;?_ ;_ @_ "/>
    <numFmt numFmtId="186" formatCode="#,##0_ "/>
  </numFmts>
  <fonts count="15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28.8"/>
      <name val="明朝体"/>
      <family val="3"/>
      <charset val="128"/>
    </font>
    <font>
      <sz val="14"/>
      <name val="ＭＳ ゴシック"/>
      <family val="3"/>
      <charset val="128"/>
    </font>
    <font>
      <sz val="9.1"/>
      <name val="明朝体"/>
      <family val="3"/>
      <charset val="128"/>
    </font>
    <font>
      <sz val="9.1"/>
      <name val="ゴシック"/>
      <family val="3"/>
      <charset val="128"/>
    </font>
    <font>
      <b/>
      <sz val="9"/>
      <name val="ＭＳ ゴシック"/>
      <family val="3"/>
      <charset val="128"/>
    </font>
    <font>
      <sz val="6"/>
      <name val="明朝体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34">
    <xf numFmtId="0" fontId="0" fillId="0" borderId="0" xfId="0"/>
    <xf numFmtId="0" fontId="0" fillId="0" borderId="0" xfId="1" applyFont="1" applyFill="1">
      <alignment vertical="center"/>
    </xf>
    <xf numFmtId="0" fontId="0" fillId="0" borderId="0" xfId="1" applyFont="1" applyFill="1" applyBorder="1">
      <alignment vertical="center"/>
    </xf>
    <xf numFmtId="0" fontId="0" fillId="0" borderId="6" xfId="1" applyFont="1" applyFill="1" applyBorder="1">
      <alignment vertical="center"/>
    </xf>
    <xf numFmtId="0" fontId="5" fillId="0" borderId="8" xfId="1" applyFont="1" applyFill="1" applyBorder="1" applyAlignment="1">
      <alignment horizontal="left" vertical="center"/>
    </xf>
    <xf numFmtId="178" fontId="0" fillId="0" borderId="0" xfId="2" applyNumberFormat="1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right" vertical="center"/>
    </xf>
    <xf numFmtId="0" fontId="0" fillId="0" borderId="7" xfId="2" applyNumberFormat="1" applyFont="1" applyFill="1" applyBorder="1" applyAlignment="1">
      <alignment horizontal="right" vertical="center"/>
    </xf>
    <xf numFmtId="0" fontId="0" fillId="0" borderId="8" xfId="1" quotePrefix="1" applyFont="1" applyFill="1" applyBorder="1" applyAlignment="1">
      <alignment horizontal="left" vertical="center"/>
    </xf>
    <xf numFmtId="176" fontId="5" fillId="0" borderId="0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5" fillId="0" borderId="7" xfId="2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0" fillId="0" borderId="0" xfId="1" quotePrefix="1" applyFont="1" applyFill="1" applyAlignment="1">
      <alignment horizontal="right" vertical="center"/>
    </xf>
    <xf numFmtId="0" fontId="8" fillId="0" borderId="0" xfId="1" applyFont="1" applyFill="1">
      <alignment vertical="center"/>
    </xf>
    <xf numFmtId="0" fontId="0" fillId="0" borderId="0" xfId="1" applyFont="1" applyFill="1" applyBorder="1" applyAlignment="1">
      <alignment horizontal="left" vertical="center"/>
    </xf>
    <xf numFmtId="0" fontId="0" fillId="0" borderId="0" xfId="1" applyFont="1" applyFill="1" applyAlignment="1">
      <alignment horizontal="right" vertical="center"/>
    </xf>
    <xf numFmtId="0" fontId="0" fillId="0" borderId="8" xfId="1" applyFont="1" applyFill="1" applyBorder="1" applyAlignment="1">
      <alignment horizontal="left" vertical="center"/>
    </xf>
    <xf numFmtId="0" fontId="0" fillId="0" borderId="0" xfId="1" applyFont="1" applyFill="1" applyAlignment="1">
      <alignment horizontal="center" vertical="center"/>
    </xf>
    <xf numFmtId="176" fontId="0" fillId="0" borderId="0" xfId="2" applyNumberFormat="1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178" fontId="0" fillId="0" borderId="0" xfId="2" applyNumberFormat="1" applyFont="1" applyFill="1" applyBorder="1" applyAlignment="1">
      <alignment horizontal="right" vertical="center"/>
    </xf>
    <xf numFmtId="41" fontId="0" fillId="0" borderId="25" xfId="2" applyNumberFormat="1" applyFont="1" applyFill="1" applyBorder="1" applyAlignment="1">
      <alignment vertical="center"/>
    </xf>
    <xf numFmtId="38" fontId="0" fillId="0" borderId="25" xfId="2" applyFont="1" applyFill="1" applyBorder="1" applyAlignment="1">
      <alignment vertical="center"/>
    </xf>
    <xf numFmtId="41" fontId="0" fillId="0" borderId="26" xfId="2" applyNumberFormat="1" applyFont="1" applyFill="1" applyBorder="1" applyAlignment="1">
      <alignment vertical="center"/>
    </xf>
    <xf numFmtId="0" fontId="0" fillId="0" borderId="6" xfId="1" quotePrefix="1" applyFont="1" applyFill="1" applyBorder="1" applyAlignment="1">
      <alignment horizontal="center" vertical="center"/>
    </xf>
    <xf numFmtId="41" fontId="0" fillId="0" borderId="0" xfId="2" applyNumberFormat="1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41" fontId="0" fillId="0" borderId="7" xfId="2" applyNumberFormat="1" applyFont="1" applyFill="1" applyBorder="1" applyAlignment="1">
      <alignment vertical="center"/>
    </xf>
    <xf numFmtId="0" fontId="0" fillId="0" borderId="8" xfId="1" quotePrefix="1" applyFont="1" applyFill="1" applyBorder="1" applyAlignment="1">
      <alignment horizontal="center" vertical="center"/>
    </xf>
    <xf numFmtId="0" fontId="0" fillId="0" borderId="0" xfId="1" quotePrefix="1" applyFont="1" applyFill="1" applyBorder="1" applyAlignment="1">
      <alignment horizontal="center" vertical="center"/>
    </xf>
    <xf numFmtId="0" fontId="0" fillId="0" borderId="17" xfId="1" quotePrefix="1" applyFont="1" applyFill="1" applyBorder="1" applyAlignment="1">
      <alignment horizontal="center" vertical="center"/>
    </xf>
    <xf numFmtId="0" fontId="6" fillId="0" borderId="18" xfId="1" quotePrefix="1" applyFont="1" applyFill="1" applyBorder="1" applyAlignment="1">
      <alignment horizontal="center" vertical="center" textRotation="255" wrapText="1"/>
    </xf>
    <xf numFmtId="0" fontId="6" fillId="0" borderId="19" xfId="1" applyFont="1" applyFill="1" applyBorder="1" applyAlignment="1">
      <alignment vertical="center" textRotation="255" wrapText="1"/>
    </xf>
    <xf numFmtId="0" fontId="6" fillId="0" borderId="19" xfId="1" quotePrefix="1" applyFont="1" applyFill="1" applyBorder="1" applyAlignment="1">
      <alignment horizontal="center" vertical="center" textRotation="255" wrapText="1"/>
    </xf>
    <xf numFmtId="0" fontId="6" fillId="0" borderId="27" xfId="1" applyFont="1" applyFill="1" applyBorder="1" applyAlignment="1">
      <alignment vertical="center" textRotation="255" wrapText="1"/>
    </xf>
    <xf numFmtId="0" fontId="0" fillId="0" borderId="0" xfId="3" applyFont="1" applyFill="1" applyAlignment="1">
      <alignment vertical="center"/>
    </xf>
    <xf numFmtId="0" fontId="0" fillId="0" borderId="0" xfId="3" applyNumberFormat="1" applyFont="1" applyFill="1" applyAlignment="1">
      <alignment vertical="center"/>
    </xf>
    <xf numFmtId="0" fontId="0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Alignment="1">
      <alignment horizontal="left" vertical="center"/>
    </xf>
    <xf numFmtId="0" fontId="0" fillId="0" borderId="0" xfId="3" applyFont="1" applyFill="1" applyBorder="1" applyAlignment="1">
      <alignment vertical="center"/>
    </xf>
    <xf numFmtId="41" fontId="0" fillId="0" borderId="25" xfId="3" applyNumberFormat="1" applyFont="1" applyFill="1" applyBorder="1" applyAlignment="1">
      <alignment horizontal="center" vertical="center"/>
    </xf>
    <xf numFmtId="41" fontId="0" fillId="0" borderId="25" xfId="3" applyNumberFormat="1" applyFont="1" applyFill="1" applyBorder="1" applyAlignment="1">
      <alignment vertical="center"/>
    </xf>
    <xf numFmtId="41" fontId="0" fillId="0" borderId="26" xfId="3" applyNumberFormat="1" applyFont="1" applyFill="1" applyBorder="1" applyAlignment="1">
      <alignment vertical="center"/>
    </xf>
    <xf numFmtId="0" fontId="0" fillId="0" borderId="6" xfId="3" applyNumberFormat="1" applyFont="1" applyFill="1" applyBorder="1" applyAlignment="1">
      <alignment vertical="center"/>
    </xf>
    <xf numFmtId="41" fontId="0" fillId="0" borderId="0" xfId="3" applyNumberFormat="1" applyFont="1" applyFill="1" applyBorder="1" applyAlignment="1">
      <alignment horizontal="center" vertical="center"/>
    </xf>
    <xf numFmtId="41" fontId="5" fillId="0" borderId="0" xfId="3" applyNumberFormat="1" applyFont="1" applyFill="1" applyBorder="1" applyAlignment="1">
      <alignment vertical="center"/>
    </xf>
    <xf numFmtId="41" fontId="5" fillId="0" borderId="0" xfId="3" applyNumberFormat="1" applyFont="1" applyFill="1" applyBorder="1" applyAlignment="1">
      <alignment horizontal="right" vertical="center"/>
    </xf>
    <xf numFmtId="41" fontId="5" fillId="0" borderId="7" xfId="3" applyNumberFormat="1" applyFont="1" applyFill="1" applyBorder="1" applyAlignment="1">
      <alignment vertical="center"/>
    </xf>
    <xf numFmtId="0" fontId="5" fillId="0" borderId="8" xfId="3" applyNumberFormat="1" applyFont="1" applyFill="1" applyBorder="1" applyAlignment="1">
      <alignment vertical="center"/>
    </xf>
    <xf numFmtId="0" fontId="0" fillId="0" borderId="0" xfId="3" applyNumberFormat="1" applyFont="1" applyFill="1" applyBorder="1" applyAlignment="1">
      <alignment horizontal="center" vertical="center"/>
    </xf>
    <xf numFmtId="41" fontId="0" fillId="0" borderId="0" xfId="3" applyNumberFormat="1" applyFont="1" applyFill="1" applyBorder="1" applyAlignment="1">
      <alignment vertical="center"/>
    </xf>
    <xf numFmtId="41" fontId="0" fillId="0" borderId="0" xfId="3" applyNumberFormat="1" applyFont="1" applyFill="1" applyBorder="1" applyAlignment="1">
      <alignment horizontal="right" vertical="center"/>
    </xf>
    <xf numFmtId="41" fontId="0" fillId="0" borderId="7" xfId="3" applyNumberFormat="1" applyFont="1" applyFill="1" applyBorder="1" applyAlignment="1">
      <alignment vertical="center"/>
    </xf>
    <xf numFmtId="0" fontId="0" fillId="0" borderId="8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8" xfId="3" applyNumberFormat="1" applyFont="1" applyFill="1" applyBorder="1" applyAlignment="1">
      <alignment horizontal="left" vertical="center"/>
    </xf>
    <xf numFmtId="0" fontId="5" fillId="0" borderId="8" xfId="3" applyNumberFormat="1" applyFont="1" applyFill="1" applyBorder="1" applyAlignment="1">
      <alignment horizontal="center" vertical="center"/>
    </xf>
    <xf numFmtId="0" fontId="5" fillId="0" borderId="14" xfId="3" applyNumberFormat="1" applyFont="1" applyFill="1" applyBorder="1" applyAlignment="1">
      <alignment horizontal="center" vertical="center"/>
    </xf>
    <xf numFmtId="41" fontId="5" fillId="0" borderId="14" xfId="3" applyNumberFormat="1" applyFont="1" applyFill="1" applyBorder="1" applyAlignment="1">
      <alignment vertical="center"/>
    </xf>
    <xf numFmtId="41" fontId="5" fillId="0" borderId="28" xfId="3" applyNumberFormat="1" applyFont="1" applyFill="1" applyBorder="1" applyAlignment="1">
      <alignment vertical="center"/>
    </xf>
    <xf numFmtId="0" fontId="5" fillId="0" borderId="17" xfId="3" applyNumberFormat="1" applyFont="1" applyFill="1" applyBorder="1" applyAlignment="1">
      <alignment horizontal="center" vertical="center"/>
    </xf>
    <xf numFmtId="0" fontId="0" fillId="0" borderId="30" xfId="3" applyNumberFormat="1" applyFont="1" applyFill="1" applyBorder="1" applyAlignment="1">
      <alignment horizontal="center" vertical="center"/>
    </xf>
    <xf numFmtId="0" fontId="0" fillId="0" borderId="26" xfId="3" applyNumberFormat="1" applyFont="1" applyFill="1" applyBorder="1" applyAlignment="1">
      <alignment horizontal="center" vertical="center"/>
    </xf>
    <xf numFmtId="0" fontId="0" fillId="0" borderId="0" xfId="3" quotePrefix="1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right" vertical="center"/>
    </xf>
    <xf numFmtId="0" fontId="0" fillId="0" borderId="0" xfId="3" applyFont="1" applyFill="1" applyAlignment="1">
      <alignment horizontal="left" vertical="center"/>
    </xf>
    <xf numFmtId="0" fontId="8" fillId="0" borderId="0" xfId="3" applyNumberFormat="1" applyFont="1" applyFill="1" applyAlignment="1">
      <alignment horizontal="left" vertical="center"/>
    </xf>
    <xf numFmtId="0" fontId="0" fillId="0" borderId="25" xfId="3" applyNumberFormat="1" applyFont="1" applyFill="1" applyBorder="1" applyAlignment="1">
      <alignment horizontal="center" vertical="center"/>
    </xf>
    <xf numFmtId="41" fontId="0" fillId="0" borderId="25" xfId="3" applyNumberFormat="1" applyFont="1" applyFill="1" applyBorder="1" applyAlignment="1">
      <alignment horizontal="right" vertical="center"/>
    </xf>
    <xf numFmtId="0" fontId="0" fillId="0" borderId="8" xfId="3" applyFont="1" applyFill="1" applyBorder="1" applyAlignment="1">
      <alignment vertical="center"/>
    </xf>
    <xf numFmtId="0" fontId="0" fillId="0" borderId="36" xfId="3" applyNumberFormat="1" applyFont="1" applyFill="1" applyBorder="1" applyAlignment="1">
      <alignment horizontal="center" vertical="center"/>
    </xf>
    <xf numFmtId="0" fontId="0" fillId="0" borderId="0" xfId="4" applyFont="1" applyFill="1" applyAlignment="1">
      <alignment horizontal="right" vertical="center"/>
    </xf>
    <xf numFmtId="0" fontId="0" fillId="0" borderId="0" xfId="4" applyNumberFormat="1" applyFont="1" applyFill="1" applyAlignment="1">
      <alignment horizontal="right" vertical="center"/>
    </xf>
    <xf numFmtId="0" fontId="0" fillId="0" borderId="0" xfId="4" applyFont="1" applyFill="1" applyBorder="1" applyAlignment="1">
      <alignment horizontal="right" vertical="center"/>
    </xf>
    <xf numFmtId="0" fontId="0" fillId="0" borderId="0" xfId="4" applyNumberFormat="1" applyFont="1" applyFill="1" applyBorder="1" applyAlignment="1">
      <alignment horizontal="right" vertical="center"/>
    </xf>
    <xf numFmtId="0" fontId="0" fillId="0" borderId="14" xfId="4" applyFont="1" applyFill="1" applyBorder="1" applyAlignment="1">
      <alignment horizontal="right" vertical="center"/>
    </xf>
    <xf numFmtId="0" fontId="0" fillId="0" borderId="14" xfId="4" applyNumberFormat="1" applyFont="1" applyFill="1" applyBorder="1" applyAlignment="1">
      <alignment horizontal="left" vertical="center"/>
    </xf>
    <xf numFmtId="41" fontId="0" fillId="0" borderId="25" xfId="4" applyNumberFormat="1" applyFont="1" applyFill="1" applyBorder="1" applyAlignment="1">
      <alignment horizontal="right" vertical="center"/>
    </xf>
    <xf numFmtId="41" fontId="0" fillId="0" borderId="26" xfId="4" applyNumberFormat="1" applyFont="1" applyFill="1" applyBorder="1" applyAlignment="1">
      <alignment horizontal="right" vertical="center"/>
    </xf>
    <xf numFmtId="179" fontId="0" fillId="0" borderId="25" xfId="4" quotePrefix="1" applyNumberFormat="1" applyFont="1" applyFill="1" applyBorder="1" applyAlignment="1">
      <alignment horizontal="center" vertical="center"/>
    </xf>
    <xf numFmtId="41" fontId="0" fillId="0" borderId="0" xfId="4" applyNumberFormat="1" applyFont="1" applyFill="1" applyBorder="1" applyAlignment="1">
      <alignment horizontal="right" vertical="center"/>
    </xf>
    <xf numFmtId="41" fontId="0" fillId="0" borderId="7" xfId="4" applyNumberFormat="1" applyFont="1" applyFill="1" applyBorder="1" applyAlignment="1">
      <alignment horizontal="right" vertical="center"/>
    </xf>
    <xf numFmtId="179" fontId="0" fillId="0" borderId="0" xfId="4" quotePrefix="1" applyNumberFormat="1" applyFont="1" applyFill="1" applyBorder="1" applyAlignment="1">
      <alignment horizontal="center" vertical="center"/>
    </xf>
    <xf numFmtId="179" fontId="0" fillId="0" borderId="8" xfId="4" quotePrefix="1" applyNumberFormat="1" applyFont="1" applyFill="1" applyBorder="1" applyAlignment="1">
      <alignment horizontal="center" vertical="center"/>
    </xf>
    <xf numFmtId="0" fontId="0" fillId="0" borderId="25" xfId="4" applyNumberFormat="1" applyFont="1" applyFill="1" applyBorder="1" applyAlignment="1">
      <alignment horizontal="center" vertical="center"/>
    </xf>
    <xf numFmtId="0" fontId="0" fillId="0" borderId="30" xfId="4" applyNumberFormat="1" applyFont="1" applyFill="1" applyBorder="1" applyAlignment="1">
      <alignment horizontal="center" vertical="center"/>
    </xf>
    <xf numFmtId="0" fontId="8" fillId="0" borderId="0" xfId="4" applyNumberFormat="1" applyFont="1" applyFill="1" applyAlignment="1">
      <alignment horizontal="left" vertical="center"/>
    </xf>
    <xf numFmtId="0" fontId="0" fillId="0" borderId="0" xfId="4" applyNumberFormat="1" applyFont="1" applyFill="1" applyAlignment="1">
      <alignment horizontal="left" vertical="center"/>
    </xf>
    <xf numFmtId="0" fontId="0" fillId="0" borderId="0" xfId="4" applyNumberFormat="1" applyFont="1" applyFill="1" applyBorder="1" applyAlignment="1">
      <alignment horizontal="left" vertical="center"/>
    </xf>
    <xf numFmtId="1" fontId="0" fillId="0" borderId="0" xfId="4" applyNumberFormat="1" applyFont="1" applyFill="1" applyBorder="1" applyAlignment="1">
      <alignment horizontal="right" vertical="center"/>
    </xf>
    <xf numFmtId="1" fontId="0" fillId="0" borderId="0" xfId="4" quotePrefix="1" applyNumberFormat="1" applyFont="1" applyFill="1" applyBorder="1" applyAlignment="1">
      <alignment horizontal="right" vertical="center"/>
    </xf>
    <xf numFmtId="1" fontId="0" fillId="0" borderId="25" xfId="4" quotePrefix="1" applyNumberFormat="1" applyFont="1" applyFill="1" applyBorder="1" applyAlignment="1">
      <alignment horizontal="right" vertical="center"/>
    </xf>
    <xf numFmtId="180" fontId="0" fillId="0" borderId="25" xfId="4" applyNumberFormat="1" applyFont="1" applyFill="1" applyBorder="1" applyAlignment="1">
      <alignment horizontal="center" vertical="center"/>
    </xf>
    <xf numFmtId="180" fontId="0" fillId="0" borderId="25" xfId="4" applyNumberFormat="1" applyFont="1" applyFill="1" applyBorder="1" applyAlignment="1">
      <alignment horizontal="left" vertical="center"/>
    </xf>
    <xf numFmtId="1" fontId="0" fillId="0" borderId="26" xfId="4" quotePrefix="1" applyNumberFormat="1" applyFont="1" applyFill="1" applyBorder="1" applyAlignment="1">
      <alignment horizontal="right" vertical="center"/>
    </xf>
    <xf numFmtId="180" fontId="0" fillId="0" borderId="0" xfId="4" applyNumberFormat="1" applyFont="1" applyFill="1" applyBorder="1" applyAlignment="1">
      <alignment horizontal="center" vertical="center"/>
    </xf>
    <xf numFmtId="180" fontId="0" fillId="0" borderId="0" xfId="4" applyNumberFormat="1" applyFont="1" applyFill="1" applyBorder="1" applyAlignment="1">
      <alignment horizontal="left" vertical="center"/>
    </xf>
    <xf numFmtId="1" fontId="0" fillId="0" borderId="7" xfId="4" quotePrefix="1" applyNumberFormat="1" applyFont="1" applyFill="1" applyBorder="1" applyAlignment="1">
      <alignment horizontal="right" vertical="center"/>
    </xf>
    <xf numFmtId="0" fontId="0" fillId="0" borderId="0" xfId="4" quotePrefix="1" applyFont="1" applyFill="1" applyBorder="1" applyAlignment="1">
      <alignment horizontal="right" vertical="center"/>
    </xf>
    <xf numFmtId="1" fontId="0" fillId="0" borderId="7" xfId="4" applyNumberFormat="1" applyFont="1" applyFill="1" applyBorder="1" applyAlignment="1">
      <alignment horizontal="right" vertical="center"/>
    </xf>
    <xf numFmtId="0" fontId="0" fillId="0" borderId="0" xfId="4" applyNumberFormat="1" applyFont="1" applyFill="1" applyBorder="1" applyAlignment="1">
      <alignment vertical="center"/>
    </xf>
    <xf numFmtId="181" fontId="0" fillId="0" borderId="0" xfId="4" applyNumberFormat="1" applyFont="1" applyFill="1" applyBorder="1" applyAlignment="1">
      <alignment horizontal="right" vertical="center"/>
    </xf>
    <xf numFmtId="0" fontId="0" fillId="0" borderId="38" xfId="4" applyNumberFormat="1" applyFont="1" applyFill="1" applyBorder="1" applyAlignment="1">
      <alignment horizontal="center" vertical="center" wrapText="1"/>
    </xf>
    <xf numFmtId="0" fontId="0" fillId="0" borderId="42" xfId="4" applyNumberFormat="1" applyFont="1" applyFill="1" applyBorder="1" applyAlignment="1">
      <alignment horizontal="center" vertical="center"/>
    </xf>
    <xf numFmtId="0" fontId="0" fillId="0" borderId="0" xfId="4" applyFont="1" applyFill="1" applyAlignment="1">
      <alignment horizontal="left" vertical="center"/>
    </xf>
    <xf numFmtId="0" fontId="0" fillId="0" borderId="0" xfId="4" applyFont="1" applyFill="1" applyAlignment="1">
      <alignment vertical="center"/>
    </xf>
    <xf numFmtId="182" fontId="0" fillId="0" borderId="25" xfId="2" applyNumberFormat="1" applyFont="1" applyFill="1" applyBorder="1" applyAlignment="1">
      <alignment horizontal="right" vertical="center"/>
    </xf>
    <xf numFmtId="0" fontId="0" fillId="0" borderId="6" xfId="4" applyNumberFormat="1" applyFont="1" applyFill="1" applyBorder="1" applyAlignment="1">
      <alignment horizontal="center" vertical="center"/>
    </xf>
    <xf numFmtId="182" fontId="5" fillId="0" borderId="0" xfId="2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0" fontId="5" fillId="0" borderId="8" xfId="4" applyNumberFormat="1" applyFont="1" applyFill="1" applyBorder="1" applyAlignment="1">
      <alignment horizontal="left" vertical="center"/>
    </xf>
    <xf numFmtId="41" fontId="0" fillId="0" borderId="0" xfId="4" applyNumberFormat="1" applyFont="1" applyFill="1" applyBorder="1" applyAlignment="1">
      <alignment horizontal="center" vertical="center"/>
    </xf>
    <xf numFmtId="0" fontId="0" fillId="0" borderId="8" xfId="4" applyNumberFormat="1" applyFont="1" applyFill="1" applyBorder="1" applyAlignment="1">
      <alignment horizontal="center" vertical="center"/>
    </xf>
    <xf numFmtId="183" fontId="0" fillId="0" borderId="0" xfId="4" applyNumberFormat="1" applyFont="1" applyFill="1" applyBorder="1" applyAlignment="1">
      <alignment horizontal="right" vertical="center"/>
    </xf>
    <xf numFmtId="183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184" fontId="5" fillId="0" borderId="0" xfId="4" applyNumberFormat="1" applyFont="1" applyFill="1" applyBorder="1" applyAlignment="1">
      <alignment horizontal="right" vertical="center"/>
    </xf>
    <xf numFmtId="41" fontId="5" fillId="0" borderId="0" xfId="4" applyNumberFormat="1" applyFont="1" applyFill="1" applyBorder="1" applyAlignment="1">
      <alignment horizontal="center" vertical="center"/>
    </xf>
    <xf numFmtId="41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41" fontId="5" fillId="0" borderId="0" xfId="4" applyNumberFormat="1" applyFont="1" applyFill="1" applyBorder="1" applyAlignment="1">
      <alignment horizontal="right" vertical="center"/>
    </xf>
    <xf numFmtId="41" fontId="5" fillId="0" borderId="7" xfId="4" applyNumberFormat="1" applyFont="1" applyFill="1" applyBorder="1" applyAlignment="1">
      <alignment horizontal="right" vertical="center"/>
    </xf>
    <xf numFmtId="0" fontId="5" fillId="0" borderId="8" xfId="4" applyNumberFormat="1" applyFont="1" applyFill="1" applyBorder="1" applyAlignment="1">
      <alignment horizontal="center" vertical="center"/>
    </xf>
    <xf numFmtId="183" fontId="5" fillId="0" borderId="14" xfId="4" applyNumberFormat="1" applyFont="1" applyFill="1" applyBorder="1" applyAlignment="1">
      <alignment horizontal="right" vertical="center"/>
    </xf>
    <xf numFmtId="38" fontId="5" fillId="0" borderId="14" xfId="2" applyFont="1" applyFill="1" applyBorder="1" applyAlignment="1">
      <alignment vertical="center"/>
    </xf>
    <xf numFmtId="0" fontId="5" fillId="0" borderId="17" xfId="4" applyNumberFormat="1" applyFont="1" applyFill="1" applyBorder="1" applyAlignment="1">
      <alignment horizontal="center" vertical="center"/>
    </xf>
    <xf numFmtId="0" fontId="0" fillId="0" borderId="25" xfId="4" applyNumberFormat="1" applyFont="1" applyFill="1" applyBorder="1" applyAlignment="1">
      <alignment horizontal="center" vertical="center" wrapText="1"/>
    </xf>
    <xf numFmtId="0" fontId="0" fillId="0" borderId="43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Border="1" applyAlignment="1">
      <alignment horizontal="center" vertical="center"/>
    </xf>
    <xf numFmtId="0" fontId="0" fillId="0" borderId="43" xfId="4" applyNumberFormat="1" applyFont="1" applyFill="1" applyBorder="1" applyAlignment="1">
      <alignment horizontal="center" vertical="center"/>
    </xf>
    <xf numFmtId="0" fontId="0" fillId="0" borderId="0" xfId="4" quotePrefix="1" applyNumberFormat="1" applyFont="1" applyFill="1" applyBorder="1" applyAlignment="1">
      <alignment horizontal="right" vertical="center"/>
    </xf>
    <xf numFmtId="180" fontId="0" fillId="0" borderId="25" xfId="4" quotePrefix="1" applyNumberFormat="1" applyFont="1" applyFill="1" applyBorder="1" applyAlignment="1">
      <alignment horizontal="left" vertical="center"/>
    </xf>
    <xf numFmtId="0" fontId="0" fillId="0" borderId="25" xfId="4" applyNumberFormat="1" applyFont="1" applyFill="1" applyBorder="1" applyAlignment="1">
      <alignment horizontal="right" vertical="center"/>
    </xf>
    <xf numFmtId="180" fontId="0" fillId="0" borderId="0" xfId="4" quotePrefix="1" applyNumberFormat="1" applyFont="1" applyFill="1" applyBorder="1" applyAlignment="1">
      <alignment horizontal="left" vertical="center"/>
    </xf>
    <xf numFmtId="41" fontId="0" fillId="0" borderId="0" xfId="4" quotePrefix="1" applyNumberFormat="1" applyFont="1" applyFill="1" applyBorder="1" applyAlignment="1">
      <alignment horizontal="right" vertical="center"/>
    </xf>
    <xf numFmtId="0" fontId="0" fillId="0" borderId="0" xfId="4" applyFont="1" applyFill="1">
      <alignment vertical="center"/>
    </xf>
    <xf numFmtId="0" fontId="0" fillId="0" borderId="0" xfId="5" applyFont="1" applyFill="1" applyAlignment="1"/>
    <xf numFmtId="0" fontId="0" fillId="0" borderId="0" xfId="5" applyNumberFormat="1" applyFont="1" applyFill="1" applyAlignment="1"/>
    <xf numFmtId="0" fontId="0" fillId="0" borderId="0" xfId="5" applyNumberFormat="1" applyFont="1" applyFill="1" applyAlignment="1">
      <alignment horizontal="left" vertical="center"/>
    </xf>
    <xf numFmtId="0" fontId="0" fillId="0" borderId="0" xfId="5" applyNumberFormat="1" applyFont="1" applyFill="1" applyBorder="1" applyAlignment="1">
      <alignment horizontal="right" vertical="center"/>
    </xf>
    <xf numFmtId="0" fontId="0" fillId="0" borderId="0" xfId="5" applyFont="1" applyFill="1" applyBorder="1" applyAlignment="1">
      <alignment horizontal="right"/>
    </xf>
    <xf numFmtId="41" fontId="0" fillId="0" borderId="0" xfId="5" applyNumberFormat="1" applyFont="1" applyFill="1" applyAlignment="1"/>
    <xf numFmtId="0" fontId="0" fillId="0" borderId="0" xfId="5" applyNumberFormat="1" applyFont="1" applyFill="1" applyBorder="1" applyAlignment="1"/>
    <xf numFmtId="0" fontId="0" fillId="0" borderId="0" xfId="5" applyFont="1" applyFill="1">
      <alignment vertical="center"/>
    </xf>
    <xf numFmtId="0" fontId="0" fillId="0" borderId="0" xfId="5" applyFont="1" applyFill="1" applyAlignment="1">
      <alignment horizontal="left"/>
    </xf>
    <xf numFmtId="0" fontId="8" fillId="0" borderId="0" xfId="5" applyNumberFormat="1" applyFont="1" applyFill="1" applyAlignment="1">
      <alignment horizontal="left" vertical="center"/>
    </xf>
    <xf numFmtId="0" fontId="0" fillId="0" borderId="0" xfId="5" applyFont="1" applyFill="1" applyBorder="1" applyAlignment="1"/>
    <xf numFmtId="41" fontId="0" fillId="0" borderId="0" xfId="5" applyNumberFormat="1" applyFont="1" applyFill="1">
      <alignment vertical="center"/>
    </xf>
    <xf numFmtId="0" fontId="0" fillId="0" borderId="0" xfId="5" applyFont="1" applyFill="1" applyAlignment="1">
      <alignment vertical="center"/>
    </xf>
    <xf numFmtId="0" fontId="6" fillId="0" borderId="0" xfId="5" applyFont="1" applyFill="1" applyBorder="1" applyAlignment="1">
      <alignment horizontal="right"/>
    </xf>
    <xf numFmtId="0" fontId="6" fillId="0" borderId="0" xfId="5" applyNumberFormat="1" applyFont="1" applyFill="1" applyAlignment="1"/>
    <xf numFmtId="0" fontId="0" fillId="0" borderId="14" xfId="5" applyNumberFormat="1" applyFont="1" applyFill="1" applyBorder="1" applyAlignment="1"/>
    <xf numFmtId="41" fontId="0" fillId="0" borderId="0" xfId="5" applyNumberFormat="1" applyFont="1" applyFill="1" applyBorder="1" applyAlignment="1">
      <alignment horizontal="right" vertical="center"/>
    </xf>
    <xf numFmtId="41" fontId="0" fillId="0" borderId="25" xfId="5" applyNumberFormat="1" applyFont="1" applyFill="1" applyBorder="1" applyAlignment="1">
      <alignment horizontal="right" vertical="center"/>
    </xf>
    <xf numFmtId="41" fontId="0" fillId="0" borderId="25" xfId="5" applyNumberFormat="1" applyFont="1" applyFill="1" applyBorder="1" applyAlignment="1">
      <alignment horizontal="center" vertical="center"/>
    </xf>
    <xf numFmtId="41" fontId="0" fillId="0" borderId="26" xfId="5" applyNumberFormat="1" applyFont="1" applyFill="1" applyBorder="1" applyAlignment="1">
      <alignment horizontal="right" vertical="center"/>
    </xf>
    <xf numFmtId="179" fontId="0" fillId="0" borderId="25" xfId="5" quotePrefix="1" applyNumberFormat="1" applyFont="1" applyFill="1" applyBorder="1" applyAlignment="1">
      <alignment horizontal="center" vertical="center"/>
    </xf>
    <xf numFmtId="41" fontId="0" fillId="0" borderId="0" xfId="5" applyNumberFormat="1" applyFont="1" applyFill="1" applyBorder="1" applyAlignment="1">
      <alignment horizontal="center" vertical="center"/>
    </xf>
    <xf numFmtId="41" fontId="0" fillId="0" borderId="7" xfId="5" applyNumberFormat="1" applyFont="1" applyFill="1" applyBorder="1" applyAlignment="1">
      <alignment horizontal="right" vertical="center"/>
    </xf>
    <xf numFmtId="179" fontId="0" fillId="0" borderId="0" xfId="5" quotePrefix="1" applyNumberFormat="1" applyFont="1" applyFill="1" applyBorder="1" applyAlignment="1">
      <alignment horizontal="center" vertical="center"/>
    </xf>
    <xf numFmtId="179" fontId="0" fillId="0" borderId="8" xfId="5" quotePrefix="1" applyNumberFormat="1" applyFont="1" applyFill="1" applyBorder="1" applyAlignment="1">
      <alignment horizontal="center" vertical="center"/>
    </xf>
    <xf numFmtId="0" fontId="0" fillId="0" borderId="0" xfId="5" applyNumberFormat="1" applyFont="1" applyFill="1" applyBorder="1" applyAlignment="1">
      <alignment horizontal="center" vertical="center"/>
    </xf>
    <xf numFmtId="0" fontId="0" fillId="0" borderId="18" xfId="5" applyNumberFormat="1" applyFont="1" applyFill="1" applyBorder="1" applyAlignment="1">
      <alignment horizontal="center" vertical="center"/>
    </xf>
    <xf numFmtId="0" fontId="0" fillId="0" borderId="49" xfId="5" applyNumberFormat="1" applyFont="1" applyFill="1" applyBorder="1" applyAlignment="1">
      <alignment horizontal="center" vertical="center"/>
    </xf>
    <xf numFmtId="0" fontId="0" fillId="0" borderId="19" xfId="5" applyNumberFormat="1" applyFont="1" applyFill="1" applyBorder="1" applyAlignment="1">
      <alignment horizontal="center" vertical="center"/>
    </xf>
    <xf numFmtId="0" fontId="0" fillId="0" borderId="20" xfId="5" applyNumberFormat="1" applyFont="1" applyFill="1" applyBorder="1" applyAlignment="1">
      <alignment horizontal="center" vertical="center"/>
    </xf>
    <xf numFmtId="0" fontId="0" fillId="0" borderId="0" xfId="6" applyFont="1" applyFill="1" applyAlignment="1">
      <alignment vertical="center"/>
    </xf>
    <xf numFmtId="0" fontId="0" fillId="0" borderId="0" xfId="6" applyNumberFormat="1" applyFont="1" applyFill="1" applyAlignment="1">
      <alignment vertical="center"/>
    </xf>
    <xf numFmtId="0" fontId="0" fillId="0" borderId="0" xfId="6" applyFont="1" applyFill="1" applyBorder="1" applyAlignment="1">
      <alignment vertical="center"/>
    </xf>
    <xf numFmtId="0" fontId="0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right" vertical="center"/>
    </xf>
    <xf numFmtId="0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left" vertical="center"/>
    </xf>
    <xf numFmtId="0" fontId="8" fillId="0" borderId="0" xfId="6" applyNumberFormat="1" applyFont="1" applyFill="1" applyAlignment="1">
      <alignment horizontal="left" vertical="center"/>
    </xf>
    <xf numFmtId="0" fontId="0" fillId="0" borderId="0" xfId="6" applyNumberFormat="1" applyFont="1" applyFill="1" applyBorder="1" applyAlignment="1">
      <alignment vertical="center"/>
    </xf>
    <xf numFmtId="41" fontId="5" fillId="0" borderId="0" xfId="6" applyNumberFormat="1" applyFont="1" applyFill="1" applyBorder="1" applyAlignment="1">
      <alignment horizontal="right" vertical="center"/>
    </xf>
    <xf numFmtId="41" fontId="11" fillId="0" borderId="0" xfId="6" applyNumberFormat="1" applyFont="1" applyFill="1" applyBorder="1" applyAlignment="1">
      <alignment horizontal="right" vertical="center"/>
    </xf>
    <xf numFmtId="0" fontId="0" fillId="0" borderId="0" xfId="6" applyFont="1" applyFill="1" applyBorder="1" applyAlignment="1">
      <alignment horizontal="center" vertical="center"/>
    </xf>
    <xf numFmtId="0" fontId="0" fillId="0" borderId="0" xfId="6" applyFont="1" applyFill="1" applyBorder="1" applyAlignment="1">
      <alignment vertical="center" wrapText="1"/>
    </xf>
    <xf numFmtId="0" fontId="0" fillId="0" borderId="0" xfId="6" quotePrefix="1" applyFont="1" applyFill="1" applyBorder="1" applyAlignment="1">
      <alignment vertical="center"/>
    </xf>
    <xf numFmtId="0" fontId="8" fillId="0" borderId="0" xfId="6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3" fontId="0" fillId="0" borderId="0" xfId="6" applyNumberFormat="1" applyFont="1" applyFill="1" applyBorder="1" applyAlignment="1">
      <alignment vertical="center"/>
    </xf>
    <xf numFmtId="0" fontId="0" fillId="0" borderId="0" xfId="6" quotePrefix="1" applyNumberFormat="1" applyFont="1" applyFill="1" applyBorder="1" applyAlignment="1">
      <alignment vertical="center"/>
    </xf>
    <xf numFmtId="0" fontId="0" fillId="0" borderId="0" xfId="6" applyFont="1" applyFill="1" applyBorder="1" applyAlignment="1">
      <alignment horizontal="left" vertical="center"/>
    </xf>
    <xf numFmtId="0" fontId="0" fillId="0" borderId="0" xfId="6" applyNumberFormat="1" applyFont="1" applyFill="1" applyBorder="1" applyAlignment="1">
      <alignment horizontal="left" vertical="center"/>
    </xf>
    <xf numFmtId="0" fontId="0" fillId="0" borderId="0" xfId="7" applyFont="1" applyFill="1" applyAlignment="1">
      <alignment vertical="center"/>
    </xf>
    <xf numFmtId="0" fontId="0" fillId="0" borderId="0" xfId="7" applyNumberFormat="1" applyFont="1" applyFill="1" applyAlignment="1">
      <alignment vertical="center"/>
    </xf>
    <xf numFmtId="0" fontId="0" fillId="0" borderId="0" xfId="7" applyFont="1" applyFill="1" applyAlignment="1"/>
    <xf numFmtId="0" fontId="0" fillId="0" borderId="0" xfId="7" applyFont="1" applyFill="1" applyAlignment="1">
      <alignment horizontal="right" vertical="center"/>
    </xf>
    <xf numFmtId="0" fontId="0" fillId="0" borderId="0" xfId="7" applyFont="1" applyFill="1" applyBorder="1">
      <alignment vertical="center"/>
    </xf>
    <xf numFmtId="0" fontId="0" fillId="0" borderId="0" xfId="7" applyFont="1" applyFill="1">
      <alignment vertical="center"/>
    </xf>
    <xf numFmtId="0" fontId="0" fillId="0" borderId="0" xfId="7" applyFont="1" applyFill="1" applyBorder="1" applyAlignment="1">
      <alignment horizontal="right" vertical="center"/>
    </xf>
    <xf numFmtId="0" fontId="0" fillId="0" borderId="0" xfId="7" applyFont="1" applyFill="1" applyAlignment="1">
      <alignment horizontal="left" vertical="center"/>
    </xf>
    <xf numFmtId="41" fontId="5" fillId="0" borderId="0" xfId="7" applyNumberFormat="1" applyFont="1" applyFill="1" applyBorder="1">
      <alignment vertical="center"/>
    </xf>
    <xf numFmtId="41" fontId="0" fillId="0" borderId="25" xfId="7" applyNumberFormat="1" applyFont="1" applyFill="1" applyBorder="1">
      <alignment vertical="center"/>
    </xf>
    <xf numFmtId="0" fontId="0" fillId="0" borderId="6" xfId="7" applyFont="1" applyFill="1" applyBorder="1" applyAlignment="1">
      <alignment horizontal="center" vertical="center"/>
    </xf>
    <xf numFmtId="0" fontId="0" fillId="0" borderId="0" xfId="7" applyFont="1" applyFill="1" applyBorder="1" applyAlignment="1">
      <alignment horizontal="center" vertical="center" wrapText="1"/>
    </xf>
    <xf numFmtId="0" fontId="0" fillId="0" borderId="18" xfId="7" applyFont="1" applyFill="1" applyBorder="1" applyAlignment="1">
      <alignment horizontal="center" vertical="center" wrapText="1"/>
    </xf>
    <xf numFmtId="0" fontId="0" fillId="0" borderId="19" xfId="7" applyFont="1" applyFill="1" applyBorder="1" applyAlignment="1">
      <alignment horizontal="center" vertical="center" wrapText="1"/>
    </xf>
    <xf numFmtId="0" fontId="0" fillId="0" borderId="20" xfId="7" applyFont="1" applyFill="1" applyBorder="1" applyAlignment="1">
      <alignment horizontal="center" vertical="center" wrapText="1"/>
    </xf>
    <xf numFmtId="0" fontId="8" fillId="0" borderId="0" xfId="7" applyFont="1" applyFill="1">
      <alignment vertical="center"/>
    </xf>
    <xf numFmtId="0" fontId="0" fillId="0" borderId="0" xfId="7" applyNumberFormat="1" applyFont="1" applyFill="1" applyBorder="1" applyAlignment="1">
      <alignment horizontal="right" vertical="center"/>
    </xf>
    <xf numFmtId="0" fontId="0" fillId="0" borderId="0" xfId="7" applyNumberFormat="1" applyFont="1" applyFill="1" applyBorder="1" applyAlignment="1">
      <alignment vertical="center"/>
    </xf>
    <xf numFmtId="0" fontId="0" fillId="0" borderId="14" xfId="7" applyNumberFormat="1" applyFont="1" applyFill="1" applyBorder="1" applyAlignment="1">
      <alignment vertical="center"/>
    </xf>
    <xf numFmtId="0" fontId="0" fillId="0" borderId="0" xfId="7" applyFont="1" applyFill="1" applyBorder="1" applyAlignment="1">
      <alignment vertical="center"/>
    </xf>
    <xf numFmtId="41" fontId="0" fillId="0" borderId="25" xfId="7" applyNumberFormat="1" applyFont="1" applyFill="1" applyBorder="1" applyAlignment="1">
      <alignment vertical="center"/>
    </xf>
    <xf numFmtId="41" fontId="0" fillId="0" borderId="25" xfId="7" applyNumberFormat="1" applyFont="1" applyFill="1" applyBorder="1" applyAlignment="1">
      <alignment horizontal="right" vertical="center"/>
    </xf>
    <xf numFmtId="41" fontId="0" fillId="0" borderId="25" xfId="7" quotePrefix="1" applyNumberFormat="1" applyFont="1" applyFill="1" applyBorder="1" applyAlignment="1">
      <alignment horizontal="right" vertical="center"/>
    </xf>
    <xf numFmtId="41" fontId="0" fillId="0" borderId="0" xfId="7" applyNumberFormat="1" applyFont="1" applyFill="1" applyBorder="1" applyAlignment="1">
      <alignment vertical="center"/>
    </xf>
    <xf numFmtId="41" fontId="0" fillId="0" borderId="0" xfId="7" quotePrefix="1" applyNumberFormat="1" applyFont="1" applyFill="1" applyBorder="1" applyAlignment="1">
      <alignment horizontal="right" vertical="center"/>
    </xf>
    <xf numFmtId="41" fontId="0" fillId="0" borderId="56" xfId="7" applyNumberFormat="1" applyFont="1" applyFill="1" applyBorder="1" applyAlignment="1">
      <alignment vertical="center"/>
    </xf>
    <xf numFmtId="41" fontId="0" fillId="0" borderId="56" xfId="7" applyNumberFormat="1" applyFont="1" applyFill="1" applyBorder="1" applyAlignment="1">
      <alignment horizontal="right" vertical="center"/>
    </xf>
    <xf numFmtId="41" fontId="0" fillId="0" borderId="56" xfId="7" quotePrefix="1" applyNumberFormat="1" applyFont="1" applyFill="1" applyBorder="1" applyAlignment="1">
      <alignment horizontal="right" vertical="center"/>
    </xf>
    <xf numFmtId="41" fontId="0" fillId="0" borderId="14" xfId="7" applyNumberFormat="1" applyFont="1" applyFill="1" applyBorder="1" applyAlignment="1">
      <alignment vertical="center"/>
    </xf>
    <xf numFmtId="41" fontId="0" fillId="0" borderId="14" xfId="7" quotePrefix="1" applyNumberFormat="1" applyFont="1" applyFill="1" applyBorder="1" applyAlignment="1">
      <alignment horizontal="right" vertical="center"/>
    </xf>
    <xf numFmtId="0" fontId="0" fillId="0" borderId="38" xfId="7" applyNumberFormat="1" applyFont="1" applyFill="1" applyBorder="1" applyAlignment="1">
      <alignment horizontal="center" vertical="center"/>
    </xf>
    <xf numFmtId="0" fontId="0" fillId="0" borderId="32" xfId="7" applyNumberFormat="1" applyFont="1" applyFill="1" applyBorder="1" applyAlignment="1">
      <alignment horizontal="center" vertical="center"/>
    </xf>
    <xf numFmtId="0" fontId="6" fillId="0" borderId="32" xfId="7" applyNumberFormat="1" applyFont="1" applyFill="1" applyBorder="1" applyAlignment="1">
      <alignment horizontal="center" vertical="center" wrapText="1"/>
    </xf>
    <xf numFmtId="0" fontId="6" fillId="0" borderId="40" xfId="7" applyNumberFormat="1" applyFont="1" applyFill="1" applyBorder="1" applyAlignment="1">
      <alignment horizontal="center" vertical="center" wrapText="1"/>
    </xf>
    <xf numFmtId="0" fontId="0" fillId="0" borderId="32" xfId="7" applyNumberFormat="1" applyFont="1" applyFill="1" applyBorder="1" applyAlignment="1">
      <alignment horizontal="center" vertical="center" shrinkToFit="1"/>
    </xf>
    <xf numFmtId="0" fontId="0" fillId="0" borderId="39" xfId="7" applyNumberFormat="1" applyFont="1" applyFill="1" applyBorder="1" applyAlignment="1">
      <alignment horizontal="center" vertical="center"/>
    </xf>
    <xf numFmtId="0" fontId="0" fillId="0" borderId="25" xfId="7" applyNumberFormat="1" applyFont="1" applyFill="1" applyBorder="1" applyAlignment="1">
      <alignment vertical="center"/>
    </xf>
    <xf numFmtId="41" fontId="5" fillId="0" borderId="26" xfId="7" applyNumberFormat="1" applyFont="1" applyFill="1" applyBorder="1" applyAlignment="1">
      <alignment horizontal="center" vertical="center"/>
    </xf>
    <xf numFmtId="41" fontId="5" fillId="0" borderId="0" xfId="7" applyNumberFormat="1" applyFont="1" applyFill="1" applyBorder="1" applyAlignment="1">
      <alignment horizontal="center" vertical="center"/>
    </xf>
    <xf numFmtId="41" fontId="0" fillId="0" borderId="54" xfId="7" applyNumberFormat="1" applyFont="1" applyFill="1" applyBorder="1" applyAlignment="1">
      <alignment vertical="center"/>
    </xf>
    <xf numFmtId="41" fontId="5" fillId="0" borderId="0" xfId="7" applyNumberFormat="1" applyFont="1" applyFill="1" applyBorder="1" applyAlignment="1">
      <alignment vertical="center"/>
    </xf>
    <xf numFmtId="41" fontId="5" fillId="0" borderId="60" xfId="7" applyNumberFormat="1" applyFont="1" applyFill="1" applyBorder="1" applyAlignment="1">
      <alignment horizontal="center" vertical="center"/>
    </xf>
    <xf numFmtId="41" fontId="5" fillId="0" borderId="14" xfId="7" applyNumberFormat="1" applyFont="1" applyFill="1" applyBorder="1" applyAlignment="1">
      <alignment vertical="center"/>
    </xf>
    <xf numFmtId="0" fontId="0" fillId="0" borderId="40" xfId="7" applyNumberFormat="1" applyFont="1" applyFill="1" applyBorder="1" applyAlignment="1">
      <alignment horizontal="center" vertical="center"/>
    </xf>
    <xf numFmtId="0" fontId="13" fillId="0" borderId="40" xfId="7" applyNumberFormat="1" applyFont="1" applyFill="1" applyBorder="1" applyAlignment="1">
      <alignment horizontal="center" vertical="center" shrinkToFit="1"/>
    </xf>
    <xf numFmtId="0" fontId="0" fillId="0" borderId="0" xfId="7" quotePrefix="1" applyNumberFormat="1" applyFont="1" applyFill="1" applyBorder="1" applyAlignment="1">
      <alignment horizontal="right" vertical="center"/>
    </xf>
    <xf numFmtId="0" fontId="8" fillId="0" borderId="0" xfId="7" applyNumberFormat="1" applyFont="1" applyFill="1" applyAlignment="1">
      <alignment horizontal="left" vertical="center"/>
    </xf>
    <xf numFmtId="0" fontId="0" fillId="0" borderId="0" xfId="8" applyFont="1" applyFill="1" applyAlignment="1"/>
    <xf numFmtId="0" fontId="0" fillId="0" borderId="0" xfId="8" applyFont="1" applyFill="1">
      <alignment vertical="center"/>
    </xf>
    <xf numFmtId="0" fontId="0" fillId="0" borderId="0" xfId="8" applyFont="1" applyFill="1" applyAlignment="1">
      <alignment horizontal="left" vertical="center"/>
    </xf>
    <xf numFmtId="0" fontId="0" fillId="0" borderId="14" xfId="8" applyFont="1" applyFill="1" applyBorder="1" applyAlignment="1">
      <alignment horizontal="right" vertical="center"/>
    </xf>
    <xf numFmtId="0" fontId="0" fillId="0" borderId="14" xfId="8" applyFont="1" applyFill="1" applyBorder="1">
      <alignment vertical="center"/>
    </xf>
    <xf numFmtId="0" fontId="0" fillId="0" borderId="0" xfId="8" applyFont="1" applyFill="1" applyAlignment="1">
      <alignment horizontal="right" vertical="center"/>
    </xf>
    <xf numFmtId="0" fontId="0" fillId="0" borderId="6" xfId="8" applyFont="1" applyFill="1" applyBorder="1" applyAlignment="1">
      <alignment horizontal="center" vertical="center"/>
    </xf>
    <xf numFmtId="0" fontId="0" fillId="0" borderId="8" xfId="8" applyFont="1" applyFill="1" applyBorder="1" applyAlignment="1">
      <alignment horizontal="center" vertical="center"/>
    </xf>
    <xf numFmtId="0" fontId="5" fillId="0" borderId="17" xfId="8" applyFont="1" applyFill="1" applyBorder="1" applyAlignment="1">
      <alignment horizontal="center" vertical="center"/>
    </xf>
    <xf numFmtId="0" fontId="8" fillId="0" borderId="0" xfId="8" applyFont="1" applyFill="1">
      <alignment vertical="center"/>
    </xf>
    <xf numFmtId="0" fontId="0" fillId="0" borderId="0" xfId="8" applyFont="1" applyFill="1" applyBorder="1" applyAlignment="1">
      <alignment horizontal="right" vertical="center"/>
    </xf>
    <xf numFmtId="41" fontId="5" fillId="0" borderId="1" xfId="8" applyNumberFormat="1" applyFont="1" applyFill="1" applyBorder="1" applyAlignment="1">
      <alignment horizontal="right" vertical="center"/>
    </xf>
    <xf numFmtId="41" fontId="5" fillId="0" borderId="25" xfId="8" applyNumberFormat="1" applyFont="1" applyFill="1" applyBorder="1" applyAlignment="1">
      <alignment horizontal="right" vertical="center"/>
    </xf>
    <xf numFmtId="41" fontId="5" fillId="0" borderId="26" xfId="8" applyNumberFormat="1" applyFont="1" applyFill="1" applyBorder="1" applyAlignment="1">
      <alignment horizontal="right" vertical="center"/>
    </xf>
    <xf numFmtId="0" fontId="5" fillId="0" borderId="6" xfId="8" applyFont="1" applyFill="1" applyBorder="1" applyAlignment="1">
      <alignment horizontal="center" vertical="center"/>
    </xf>
    <xf numFmtId="0" fontId="0" fillId="0" borderId="55" xfId="8" applyFont="1" applyFill="1" applyBorder="1" applyAlignment="1">
      <alignment horizontal="center" vertical="center" wrapText="1"/>
    </xf>
    <xf numFmtId="0" fontId="0" fillId="0" borderId="61" xfId="8" applyFont="1" applyFill="1" applyBorder="1" applyAlignment="1">
      <alignment horizontal="center" vertical="center" wrapText="1"/>
    </xf>
    <xf numFmtId="0" fontId="0" fillId="0" borderId="19" xfId="8" applyFont="1" applyFill="1" applyBorder="1" applyAlignment="1">
      <alignment horizontal="center" vertical="center" wrapText="1"/>
    </xf>
    <xf numFmtId="0" fontId="0" fillId="0" borderId="27" xfId="8" applyFont="1" applyFill="1" applyBorder="1" applyAlignment="1">
      <alignment horizontal="center" vertical="center" wrapText="1"/>
    </xf>
    <xf numFmtId="0" fontId="0" fillId="0" borderId="0" xfId="8" applyFont="1" applyFill="1" applyBorder="1">
      <alignment vertical="center"/>
    </xf>
    <xf numFmtId="41" fontId="0" fillId="0" borderId="25" xfId="8" applyNumberFormat="1" applyFont="1" applyFill="1" applyBorder="1">
      <alignment vertical="center"/>
    </xf>
    <xf numFmtId="41" fontId="0" fillId="0" borderId="0" xfId="8" applyNumberFormat="1" applyFont="1" applyFill="1" applyBorder="1">
      <alignment vertical="center"/>
    </xf>
    <xf numFmtId="41" fontId="5" fillId="0" borderId="14" xfId="8" applyNumberFormat="1" applyFont="1" applyFill="1" applyBorder="1">
      <alignment vertical="center"/>
    </xf>
    <xf numFmtId="0" fontId="0" fillId="0" borderId="62" xfId="8" applyFont="1" applyFill="1" applyBorder="1" applyAlignment="1">
      <alignment horizontal="center" vertical="center" wrapText="1"/>
    </xf>
    <xf numFmtId="0" fontId="0" fillId="0" borderId="0" xfId="9" applyFont="1" applyFill="1" applyAlignment="1">
      <alignment vertical="center"/>
    </xf>
    <xf numFmtId="0" fontId="0" fillId="0" borderId="0" xfId="9" applyNumberFormat="1" applyFont="1" applyFill="1" applyAlignment="1">
      <alignment vertical="center"/>
    </xf>
    <xf numFmtId="0" fontId="0" fillId="0" borderId="0" xfId="9" applyNumberFormat="1" applyFont="1" applyFill="1" applyBorder="1" applyAlignment="1">
      <alignment horizontal="right" vertical="center"/>
    </xf>
    <xf numFmtId="179" fontId="6" fillId="0" borderId="0" xfId="9" applyNumberFormat="1" applyFont="1" applyFill="1" applyBorder="1" applyAlignment="1">
      <alignment vertical="center"/>
    </xf>
    <xf numFmtId="0" fontId="0" fillId="0" borderId="25" xfId="9" applyNumberFormat="1" applyFont="1" applyFill="1" applyBorder="1" applyAlignment="1">
      <alignment horizontal="center" vertical="center"/>
    </xf>
    <xf numFmtId="0" fontId="0" fillId="0" borderId="30" xfId="9" applyNumberFormat="1" applyFont="1" applyFill="1" applyBorder="1" applyAlignment="1">
      <alignment horizontal="center" vertical="center"/>
    </xf>
    <xf numFmtId="0" fontId="0" fillId="0" borderId="36" xfId="9" applyNumberFormat="1" applyFont="1" applyFill="1" applyBorder="1" applyAlignment="1">
      <alignment horizontal="center" vertical="center"/>
    </xf>
    <xf numFmtId="0" fontId="0" fillId="0" borderId="29" xfId="9" applyNumberFormat="1" applyFont="1" applyFill="1" applyBorder="1" applyAlignment="1">
      <alignment horizontal="center" vertical="center"/>
    </xf>
    <xf numFmtId="0" fontId="0" fillId="0" borderId="50" xfId="9" applyNumberFormat="1" applyFont="1" applyFill="1" applyBorder="1" applyAlignment="1">
      <alignment horizontal="center" vertical="center"/>
    </xf>
    <xf numFmtId="0" fontId="0" fillId="0" borderId="63" xfId="9" applyNumberFormat="1" applyFont="1" applyFill="1" applyBorder="1" applyAlignment="1">
      <alignment horizontal="center" vertical="center"/>
    </xf>
    <xf numFmtId="0" fontId="0" fillId="0" borderId="14" xfId="9" applyNumberFormat="1" applyFont="1" applyFill="1" applyBorder="1" applyAlignment="1">
      <alignment horizontal="center" vertical="center"/>
    </xf>
    <xf numFmtId="0" fontId="0" fillId="0" borderId="32" xfId="9" applyNumberFormat="1" applyFont="1" applyFill="1" applyBorder="1" applyAlignment="1">
      <alignment horizontal="center" vertical="center"/>
    </xf>
    <xf numFmtId="0" fontId="0" fillId="0" borderId="37" xfId="9" applyNumberFormat="1" applyFont="1" applyFill="1" applyBorder="1" applyAlignment="1">
      <alignment horizontal="center" vertical="center"/>
    </xf>
    <xf numFmtId="0" fontId="0" fillId="0" borderId="31" xfId="9" applyNumberFormat="1" applyFont="1" applyFill="1" applyBorder="1" applyAlignment="1">
      <alignment horizontal="center" vertical="center"/>
    </xf>
    <xf numFmtId="0" fontId="0" fillId="0" borderId="48" xfId="9" applyNumberFormat="1" applyFont="1" applyFill="1" applyBorder="1" applyAlignment="1">
      <alignment horizontal="center" vertical="center"/>
    </xf>
    <xf numFmtId="0" fontId="0" fillId="0" borderId="64" xfId="9" applyNumberFormat="1" applyFont="1" applyFill="1" applyBorder="1" applyAlignment="1">
      <alignment horizontal="center" vertical="center"/>
    </xf>
    <xf numFmtId="0" fontId="0" fillId="0" borderId="0" xfId="9" applyNumberFormat="1" applyFont="1" applyFill="1" applyBorder="1" applyAlignment="1">
      <alignment horizontal="center" vertical="center"/>
    </xf>
    <xf numFmtId="0" fontId="5" fillId="0" borderId="0" xfId="9" applyNumberFormat="1" applyFont="1" applyFill="1" applyAlignment="1">
      <alignment horizontal="center" vertical="center"/>
    </xf>
    <xf numFmtId="0" fontId="5" fillId="0" borderId="0" xfId="9" applyNumberFormat="1" applyFont="1" applyFill="1" applyBorder="1" applyAlignment="1">
      <alignment horizontal="center" vertical="center"/>
    </xf>
    <xf numFmtId="0" fontId="0" fillId="0" borderId="65" xfId="9" applyNumberFormat="1" applyFont="1" applyFill="1" applyBorder="1" applyAlignment="1">
      <alignment horizontal="center" vertical="center"/>
    </xf>
    <xf numFmtId="0" fontId="0" fillId="0" borderId="45" xfId="9" applyNumberFormat="1" applyFont="1" applyFill="1" applyBorder="1" applyAlignment="1">
      <alignment horizontal="center" vertical="center"/>
    </xf>
    <xf numFmtId="0" fontId="0" fillId="0" borderId="43" xfId="9" applyNumberFormat="1" applyFont="1" applyFill="1" applyBorder="1" applyAlignment="1">
      <alignment horizontal="center" vertical="center"/>
    </xf>
    <xf numFmtId="0" fontId="0" fillId="0" borderId="44" xfId="9" applyNumberFormat="1" applyFont="1" applyFill="1" applyBorder="1" applyAlignment="1">
      <alignment horizontal="center" vertical="center"/>
    </xf>
    <xf numFmtId="0" fontId="0" fillId="0" borderId="66" xfId="9" applyNumberFormat="1" applyFont="1" applyFill="1" applyBorder="1" applyAlignment="1">
      <alignment horizontal="center" vertical="center"/>
    </xf>
    <xf numFmtId="0" fontId="0" fillId="0" borderId="67" xfId="9" applyNumberFormat="1" applyFont="1" applyFill="1" applyBorder="1" applyAlignment="1">
      <alignment horizontal="center" vertical="center"/>
    </xf>
    <xf numFmtId="0" fontId="0" fillId="0" borderId="68" xfId="9" applyNumberFormat="1" applyFont="1" applyFill="1" applyBorder="1" applyAlignment="1">
      <alignment horizontal="center" vertical="center"/>
    </xf>
    <xf numFmtId="0" fontId="0" fillId="0" borderId="0" xfId="9" applyFont="1" applyFill="1" applyBorder="1" applyAlignment="1">
      <alignment vertical="center"/>
    </xf>
    <xf numFmtId="0" fontId="0" fillId="0" borderId="29" xfId="9" applyFont="1" applyFill="1" applyBorder="1" applyAlignment="1">
      <alignment horizontal="center" vertical="top" textRotation="255" indent="1"/>
    </xf>
    <xf numFmtId="0" fontId="0" fillId="0" borderId="30" xfId="9" applyFont="1" applyFill="1" applyBorder="1" applyAlignment="1">
      <alignment horizontal="center" vertical="distributed" textRotation="255" indent="1"/>
    </xf>
    <xf numFmtId="0" fontId="0" fillId="0" borderId="36" xfId="9" applyFont="1" applyFill="1" applyBorder="1" applyAlignment="1">
      <alignment horizontal="center" vertical="distributed" textRotation="255" indent="1"/>
    </xf>
    <xf numFmtId="0" fontId="6" fillId="0" borderId="29" xfId="9" applyNumberFormat="1" applyFont="1" applyFill="1" applyBorder="1" applyAlignment="1">
      <alignment vertical="center" textRotation="255" wrapText="1"/>
    </xf>
    <xf numFmtId="0" fontId="0" fillId="0" borderId="29" xfId="9" applyNumberFormat="1" applyFont="1" applyFill="1" applyBorder="1" applyAlignment="1">
      <alignment horizontal="center" vertical="distributed" textRotation="255" indent="1"/>
    </xf>
    <xf numFmtId="0" fontId="0" fillId="0" borderId="30" xfId="9" applyNumberFormat="1" applyFont="1" applyFill="1" applyBorder="1" applyAlignment="1">
      <alignment horizontal="center" vertical="distributed" textRotation="255" indent="1"/>
    </xf>
    <xf numFmtId="0" fontId="0" fillId="0" borderId="30" xfId="9" applyNumberFormat="1" applyFont="1" applyFill="1" applyBorder="1" applyAlignment="1">
      <alignment horizontal="center" vertical="distributed" textRotation="255" wrapText="1" indent="1"/>
    </xf>
    <xf numFmtId="4" fontId="0" fillId="0" borderId="30" xfId="9" applyNumberFormat="1" applyFont="1" applyFill="1" applyBorder="1" applyAlignment="1">
      <alignment horizontal="center" vertical="distributed" textRotation="255" indent="1"/>
    </xf>
    <xf numFmtId="0" fontId="0" fillId="0" borderId="50" xfId="9" applyNumberFormat="1" applyFont="1" applyFill="1" applyBorder="1" applyAlignment="1">
      <alignment horizontal="center" vertical="distributed" textRotation="255" wrapText="1" indent="1"/>
    </xf>
    <xf numFmtId="0" fontId="0" fillId="0" borderId="0" xfId="9" applyFont="1" applyFill="1" applyBorder="1" applyAlignment="1">
      <alignment vertical="distributed"/>
    </xf>
    <xf numFmtId="0" fontId="6" fillId="0" borderId="0" xfId="9" applyFont="1" applyFill="1" applyBorder="1" applyAlignment="1">
      <alignment vertical="center"/>
    </xf>
    <xf numFmtId="0" fontId="6" fillId="0" borderId="0" xfId="9" quotePrefix="1" applyNumberFormat="1" applyFont="1" applyFill="1" applyBorder="1" applyAlignment="1">
      <alignment horizontal="right" vertical="center"/>
    </xf>
    <xf numFmtId="0" fontId="6" fillId="0" borderId="0" xfId="9" applyFont="1" applyFill="1" applyAlignment="1">
      <alignment vertical="center"/>
    </xf>
    <xf numFmtId="0" fontId="6" fillId="0" borderId="0" xfId="9" applyNumberFormat="1" applyFont="1" applyFill="1" applyBorder="1" applyAlignment="1">
      <alignment horizontal="right" vertical="center"/>
    </xf>
    <xf numFmtId="179" fontId="0" fillId="0" borderId="0" xfId="9" applyNumberFormat="1" applyFont="1" applyFill="1" applyAlignment="1">
      <alignment horizontal="center" vertical="center"/>
    </xf>
    <xf numFmtId="0" fontId="0" fillId="0" borderId="0" xfId="9" applyFont="1" applyFill="1" applyAlignment="1">
      <alignment horizontal="left" vertical="center"/>
    </xf>
    <xf numFmtId="0" fontId="8" fillId="0" borderId="0" xfId="9" applyNumberFormat="1" applyFont="1" applyFill="1" applyAlignment="1">
      <alignment horizontal="left" vertical="center"/>
    </xf>
    <xf numFmtId="0" fontId="0" fillId="0" borderId="0" xfId="9" applyFont="1" applyFill="1" applyBorder="1" applyAlignment="1">
      <alignment horizontal="right" vertical="center"/>
    </xf>
    <xf numFmtId="0" fontId="0" fillId="0" borderId="25" xfId="9" applyNumberFormat="1" applyFont="1" applyFill="1" applyBorder="1" applyAlignment="1">
      <alignment horizontal="distributed" vertical="center"/>
    </xf>
    <xf numFmtId="0" fontId="0" fillId="0" borderId="51" xfId="9" applyNumberFormat="1" applyFont="1" applyFill="1" applyBorder="1" applyAlignment="1">
      <alignment horizontal="distributed" vertical="center"/>
    </xf>
    <xf numFmtId="0" fontId="0" fillId="0" borderId="54" xfId="9" applyNumberFormat="1" applyFont="1" applyFill="1" applyBorder="1" applyAlignment="1">
      <alignment horizontal="distributed" vertical="center"/>
    </xf>
    <xf numFmtId="0" fontId="0" fillId="0" borderId="56" xfId="9" applyNumberFormat="1" applyFont="1" applyFill="1" applyBorder="1" applyAlignment="1">
      <alignment horizontal="distributed" vertical="center"/>
    </xf>
    <xf numFmtId="0" fontId="0" fillId="0" borderId="0" xfId="9" applyFont="1" applyFill="1" applyBorder="1" applyAlignment="1">
      <alignment horizontal="distributed" vertical="center"/>
    </xf>
    <xf numFmtId="0" fontId="0" fillId="0" borderId="34" xfId="9" applyNumberFormat="1" applyFont="1" applyFill="1" applyBorder="1" applyAlignment="1">
      <alignment horizontal="distributed" vertical="center"/>
    </xf>
    <xf numFmtId="0" fontId="0" fillId="0" borderId="39" xfId="9" applyNumberFormat="1" applyFont="1" applyFill="1" applyBorder="1" applyAlignment="1">
      <alignment horizontal="center" vertical="center"/>
    </xf>
    <xf numFmtId="0" fontId="0" fillId="0" borderId="0" xfId="9" applyNumberFormat="1" applyFont="1" applyFill="1" applyBorder="1" applyAlignment="1">
      <alignment vertical="center"/>
    </xf>
    <xf numFmtId="0" fontId="0" fillId="0" borderId="25" xfId="9" applyNumberFormat="1" applyFont="1" applyFill="1" applyBorder="1" applyAlignment="1">
      <alignment vertical="center"/>
    </xf>
    <xf numFmtId="0" fontId="0" fillId="0" borderId="25" xfId="9" applyFont="1" applyFill="1" applyBorder="1" applyAlignment="1">
      <alignment vertical="center"/>
    </xf>
    <xf numFmtId="0" fontId="0" fillId="0" borderId="0" xfId="10" applyFont="1" applyFill="1">
      <alignment vertical="center"/>
    </xf>
    <xf numFmtId="0" fontId="0" fillId="0" borderId="0" xfId="10" applyFont="1" applyFill="1" applyBorder="1" applyAlignment="1">
      <alignment vertical="top" wrapText="1"/>
    </xf>
    <xf numFmtId="0" fontId="0" fillId="0" borderId="0" xfId="10" applyFont="1" applyFill="1" applyBorder="1" applyAlignment="1">
      <alignment horizontal="left" vertical="center"/>
    </xf>
    <xf numFmtId="0" fontId="0" fillId="0" borderId="0" xfId="10" applyFont="1" applyFill="1" applyAlignment="1">
      <alignment horizontal="right" vertical="center"/>
    </xf>
    <xf numFmtId="0" fontId="0" fillId="0" borderId="0" xfId="10" applyFont="1" applyFill="1" applyAlignment="1">
      <alignment horizontal="left" vertical="center"/>
    </xf>
    <xf numFmtId="41" fontId="0" fillId="0" borderId="25" xfId="10" applyNumberFormat="1" applyFont="1" applyFill="1" applyBorder="1">
      <alignment vertical="center"/>
    </xf>
    <xf numFmtId="41" fontId="0" fillId="0" borderId="25" xfId="10" applyNumberFormat="1" applyFont="1" applyFill="1" applyBorder="1" applyAlignment="1">
      <alignment horizontal="right" vertical="center"/>
    </xf>
    <xf numFmtId="41" fontId="0" fillId="0" borderId="0" xfId="10" applyNumberFormat="1" applyFont="1" applyFill="1" applyBorder="1">
      <alignment vertical="center"/>
    </xf>
    <xf numFmtId="41" fontId="0" fillId="0" borderId="54" xfId="10" applyNumberFormat="1" applyFont="1" applyFill="1" applyBorder="1">
      <alignment vertical="center"/>
    </xf>
    <xf numFmtId="41" fontId="0" fillId="0" borderId="51" xfId="10" applyNumberFormat="1" applyFont="1" applyFill="1" applyBorder="1">
      <alignment vertical="center"/>
    </xf>
    <xf numFmtId="0" fontId="0" fillId="0" borderId="0" xfId="10" applyFont="1" applyFill="1" applyBorder="1">
      <alignment vertical="center"/>
    </xf>
    <xf numFmtId="41" fontId="5" fillId="0" borderId="54" xfId="10" applyNumberFormat="1" applyFont="1" applyFill="1" applyBorder="1">
      <alignment vertical="center"/>
    </xf>
    <xf numFmtId="41" fontId="5" fillId="0" borderId="0" xfId="10" applyNumberFormat="1" applyFont="1" applyFill="1" applyBorder="1">
      <alignment vertical="center"/>
    </xf>
    <xf numFmtId="41" fontId="0" fillId="0" borderId="56" xfId="10" applyNumberFormat="1" applyFont="1" applyFill="1" applyBorder="1">
      <alignment vertical="center"/>
    </xf>
    <xf numFmtId="41" fontId="0" fillId="0" borderId="34" xfId="10" applyNumberFormat="1" applyFont="1" applyFill="1" applyBorder="1">
      <alignment vertical="center"/>
    </xf>
    <xf numFmtId="41" fontId="0" fillId="0" borderId="14" xfId="10" applyNumberFormat="1" applyFont="1" applyFill="1" applyBorder="1">
      <alignment vertical="center"/>
    </xf>
    <xf numFmtId="0" fontId="0" fillId="0" borderId="38" xfId="10" quotePrefix="1" applyFont="1" applyFill="1" applyBorder="1" applyAlignment="1">
      <alignment horizontal="center" vertical="center"/>
    </xf>
    <xf numFmtId="0" fontId="0" fillId="0" borderId="40" xfId="10" quotePrefix="1" applyFont="1" applyFill="1" applyBorder="1" applyAlignment="1">
      <alignment horizontal="center" vertical="center"/>
    </xf>
    <xf numFmtId="0" fontId="0" fillId="0" borderId="0" xfId="10" applyFont="1" applyFill="1" applyAlignment="1">
      <alignment horizontal="right"/>
    </xf>
    <xf numFmtId="0" fontId="8" fillId="0" borderId="0" xfId="10" applyFont="1" applyFill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4" fontId="0" fillId="0" borderId="25" xfId="0" applyNumberFormat="1" applyFont="1" applyFill="1" applyBorder="1" applyAlignment="1">
      <alignment horizontal="right" vertical="center"/>
    </xf>
    <xf numFmtId="41" fontId="0" fillId="0" borderId="25" xfId="0" applyNumberFormat="1" applyFont="1" applyFill="1" applyBorder="1" applyAlignment="1">
      <alignment vertical="center"/>
    </xf>
    <xf numFmtId="41" fontId="0" fillId="0" borderId="25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41" fontId="5" fillId="0" borderId="14" xfId="0" applyNumberFormat="1" applyFont="1" applyFill="1" applyBorder="1" applyAlignment="1">
      <alignment vertical="center"/>
    </xf>
    <xf numFmtId="41" fontId="0" fillId="0" borderId="55" xfId="0" applyNumberFormat="1" applyFont="1" applyFill="1" applyBorder="1" applyAlignment="1">
      <alignment horizontal="center" vertical="center"/>
    </xf>
    <xf numFmtId="41" fontId="0" fillId="0" borderId="46" xfId="0" applyNumberFormat="1" applyFont="1" applyFill="1" applyBorder="1" applyAlignment="1">
      <alignment horizontal="center" vertical="center"/>
    </xf>
    <xf numFmtId="41" fontId="0" fillId="0" borderId="61" xfId="0" applyNumberFormat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right" vertical="center"/>
    </xf>
    <xf numFmtId="0" fontId="8" fillId="0" borderId="0" xfId="0" applyFont="1" applyFill="1"/>
    <xf numFmtId="185" fontId="0" fillId="0" borderId="25" xfId="0" applyNumberFormat="1" applyFont="1" applyFill="1" applyBorder="1" applyAlignment="1">
      <alignment horizontal="right" vertical="center"/>
    </xf>
    <xf numFmtId="0" fontId="0" fillId="0" borderId="0" xfId="0" quotePrefix="1" applyFont="1" applyFill="1" applyAlignment="1">
      <alignment horizontal="right" vertical="center"/>
    </xf>
    <xf numFmtId="0" fontId="0" fillId="0" borderId="0" xfId="11" applyFont="1" applyFill="1" applyAlignment="1">
      <alignment vertical="center"/>
    </xf>
    <xf numFmtId="0" fontId="0" fillId="0" borderId="0" xfId="11" applyNumberFormat="1" applyFont="1" applyFill="1" applyAlignment="1">
      <alignment vertical="center"/>
    </xf>
    <xf numFmtId="0" fontId="0" fillId="0" borderId="0" xfId="11" applyNumberFormat="1" applyFont="1" applyFill="1" applyAlignment="1">
      <alignment horizontal="right" vertical="center"/>
    </xf>
    <xf numFmtId="185" fontId="0" fillId="0" borderId="25" xfId="11" applyNumberFormat="1" applyFont="1" applyFill="1" applyBorder="1" applyAlignment="1">
      <alignment vertical="center"/>
    </xf>
    <xf numFmtId="41" fontId="0" fillId="0" borderId="25" xfId="11" applyNumberFormat="1" applyFont="1" applyFill="1" applyBorder="1" applyAlignment="1">
      <alignment vertical="center"/>
    </xf>
    <xf numFmtId="0" fontId="0" fillId="0" borderId="6" xfId="11" applyNumberFormat="1" applyFont="1" applyFill="1" applyBorder="1" applyAlignment="1">
      <alignment horizontal="center" vertical="center"/>
    </xf>
    <xf numFmtId="0" fontId="0" fillId="0" borderId="25" xfId="11" applyNumberFormat="1" applyFont="1" applyFill="1" applyBorder="1" applyAlignment="1">
      <alignment horizontal="center" vertical="center"/>
    </xf>
    <xf numFmtId="185" fontId="0" fillId="0" borderId="0" xfId="11" applyNumberFormat="1" applyFont="1" applyFill="1" applyBorder="1" applyAlignment="1">
      <alignment vertical="center"/>
    </xf>
    <xf numFmtId="41" fontId="0" fillId="0" borderId="0" xfId="11" applyNumberFormat="1" applyFont="1" applyFill="1" applyBorder="1" applyAlignment="1">
      <alignment vertical="center"/>
    </xf>
    <xf numFmtId="41" fontId="0" fillId="0" borderId="7" xfId="11" applyNumberFormat="1" applyFont="1" applyFill="1" applyBorder="1" applyAlignment="1">
      <alignment vertical="center"/>
    </xf>
    <xf numFmtId="0" fontId="0" fillId="0" borderId="8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vertical="center"/>
    </xf>
    <xf numFmtId="185" fontId="5" fillId="0" borderId="0" xfId="11" applyNumberFormat="1" applyFont="1" applyFill="1" applyBorder="1" applyAlignment="1">
      <alignment vertical="center"/>
    </xf>
    <xf numFmtId="41" fontId="5" fillId="0" borderId="0" xfId="11" applyNumberFormat="1" applyFont="1" applyFill="1" applyBorder="1" applyAlignment="1">
      <alignment vertical="center"/>
    </xf>
    <xf numFmtId="41" fontId="5" fillId="0" borderId="7" xfId="11" applyNumberFormat="1" applyFont="1" applyFill="1" applyBorder="1" applyAlignment="1">
      <alignment vertical="center"/>
    </xf>
    <xf numFmtId="179" fontId="0" fillId="0" borderId="8" xfId="11" applyNumberFormat="1" applyFont="1" applyFill="1" applyBorder="1" applyAlignment="1">
      <alignment horizontal="center" vertical="center"/>
    </xf>
    <xf numFmtId="179" fontId="0" fillId="0" borderId="0" xfId="11" applyNumberFormat="1" applyFont="1" applyFill="1" applyBorder="1" applyAlignment="1">
      <alignment horizontal="center" vertical="center"/>
    </xf>
    <xf numFmtId="185" fontId="5" fillId="0" borderId="14" xfId="11" applyNumberFormat="1" applyFont="1" applyFill="1" applyBorder="1" applyAlignment="1">
      <alignment vertical="center"/>
    </xf>
    <xf numFmtId="41" fontId="5" fillId="0" borderId="14" xfId="11" applyNumberFormat="1" applyFont="1" applyFill="1" applyBorder="1" applyAlignment="1">
      <alignment horizontal="right" vertical="center"/>
    </xf>
    <xf numFmtId="41" fontId="5" fillId="0" borderId="28" xfId="11" applyNumberFormat="1" applyFont="1" applyFill="1" applyBorder="1" applyAlignment="1">
      <alignment vertical="center"/>
    </xf>
    <xf numFmtId="0" fontId="0" fillId="0" borderId="31" xfId="11" applyNumberFormat="1" applyFont="1" applyFill="1" applyBorder="1" applyAlignment="1">
      <alignment horizontal="center" vertical="center"/>
    </xf>
    <xf numFmtId="0" fontId="0" fillId="0" borderId="32" xfId="11" applyFont="1" applyFill="1" applyBorder="1" applyAlignment="1">
      <alignment vertical="center"/>
    </xf>
    <xf numFmtId="0" fontId="0" fillId="0" borderId="37" xfId="11" applyNumberFormat="1" applyFont="1" applyFill="1" applyBorder="1" applyAlignment="1">
      <alignment horizontal="center" vertical="center"/>
    </xf>
    <xf numFmtId="0" fontId="0" fillId="0" borderId="68" xfId="11" applyNumberFormat="1" applyFont="1" applyFill="1" applyBorder="1" applyAlignment="1">
      <alignment horizontal="center" vertical="center"/>
    </xf>
    <xf numFmtId="0" fontId="0" fillId="0" borderId="14" xfId="11" applyNumberFormat="1" applyFont="1" applyFill="1" applyBorder="1" applyAlignment="1">
      <alignment horizontal="center" vertical="center"/>
    </xf>
    <xf numFmtId="0" fontId="0" fillId="0" borderId="0" xfId="11" quotePrefix="1" applyFont="1" applyFill="1" applyAlignment="1">
      <alignment horizontal="right" vertical="center"/>
    </xf>
    <xf numFmtId="0" fontId="0" fillId="0" borderId="0" xfId="11" applyNumberFormat="1" applyFont="1" applyFill="1" applyBorder="1" applyAlignment="1">
      <alignment horizontal="right" vertical="center"/>
    </xf>
    <xf numFmtId="0" fontId="0" fillId="0" borderId="0" xfId="11" applyFont="1" applyFill="1" applyAlignment="1">
      <alignment horizontal="left" vertical="center"/>
    </xf>
    <xf numFmtId="0" fontId="8" fillId="0" borderId="0" xfId="11" applyNumberFormat="1" applyFont="1" applyFill="1" applyAlignment="1">
      <alignment horizontal="left" vertical="center"/>
    </xf>
    <xf numFmtId="179" fontId="0" fillId="0" borderId="0" xfId="11" quotePrefix="1" applyNumberFormat="1" applyFont="1" applyFill="1" applyBorder="1" applyAlignment="1">
      <alignment horizontal="center" vertical="center"/>
    </xf>
    <xf numFmtId="179" fontId="0" fillId="0" borderId="0" xfId="11" applyNumberFormat="1" applyFont="1" applyFill="1" applyBorder="1" applyAlignment="1">
      <alignment horizontal="left" vertical="center"/>
    </xf>
    <xf numFmtId="41" fontId="0" fillId="0" borderId="56" xfId="11" applyNumberFormat="1" applyFont="1" applyFill="1" applyBorder="1" applyAlignment="1">
      <alignment horizontal="right" vertical="center"/>
    </xf>
    <xf numFmtId="41" fontId="0" fillId="0" borderId="56" xfId="11" applyNumberFormat="1" applyFont="1" applyFill="1" applyBorder="1" applyAlignment="1">
      <alignment vertical="center"/>
    </xf>
    <xf numFmtId="186" fontId="0" fillId="0" borderId="0" xfId="11" applyNumberFormat="1" applyFont="1" applyFill="1" applyBorder="1" applyAlignment="1">
      <alignment vertical="center"/>
    </xf>
    <xf numFmtId="41" fontId="5" fillId="0" borderId="14" xfId="11" applyNumberFormat="1" applyFont="1" applyFill="1" applyBorder="1" applyAlignment="1">
      <alignment vertical="center"/>
    </xf>
    <xf numFmtId="0" fontId="0" fillId="0" borderId="32" xfId="11" applyNumberFormat="1" applyFont="1" applyFill="1" applyBorder="1" applyAlignment="1">
      <alignment horizontal="center" vertical="center"/>
    </xf>
    <xf numFmtId="0" fontId="0" fillId="0" borderId="48" xfId="11" applyNumberFormat="1" applyFont="1" applyFill="1" applyBorder="1" applyAlignment="1">
      <alignment horizontal="center" vertical="center"/>
    </xf>
    <xf numFmtId="0" fontId="0" fillId="0" borderId="12" xfId="2" applyNumberFormat="1" applyFont="1" applyFill="1" applyBorder="1" applyAlignment="1">
      <alignment horizontal="right" vertical="center"/>
    </xf>
    <xf numFmtId="0" fontId="0" fillId="0" borderId="11" xfId="2" applyNumberFormat="1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horizontal="right" vertical="center"/>
    </xf>
    <xf numFmtId="0" fontId="0" fillId="0" borderId="23" xfId="1" applyFont="1" applyFill="1" applyBorder="1" applyAlignment="1">
      <alignment horizontal="center" vertical="center"/>
    </xf>
    <xf numFmtId="0" fontId="0" fillId="0" borderId="22" xfId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right" vertical="center"/>
    </xf>
    <xf numFmtId="0" fontId="5" fillId="0" borderId="15" xfId="2" applyNumberFormat="1" applyFont="1" applyFill="1" applyBorder="1" applyAlignment="1">
      <alignment horizontal="right" vertical="center"/>
    </xf>
    <xf numFmtId="0" fontId="5" fillId="0" borderId="13" xfId="2" applyNumberFormat="1" applyFont="1" applyFill="1" applyBorder="1" applyAlignment="1">
      <alignment horizontal="right" vertical="center"/>
    </xf>
    <xf numFmtId="0" fontId="5" fillId="0" borderId="9" xfId="2" applyNumberFormat="1" applyFont="1" applyFill="1" applyBorder="1" applyAlignment="1">
      <alignment horizontal="right" vertical="center"/>
    </xf>
    <xf numFmtId="0" fontId="0" fillId="0" borderId="24" xfId="1" applyFont="1" applyFill="1" applyBorder="1" applyAlignment="1">
      <alignment horizontal="center" vertical="center"/>
    </xf>
    <xf numFmtId="178" fontId="5" fillId="0" borderId="14" xfId="2" applyNumberFormat="1" applyFont="1" applyFill="1" applyBorder="1" applyAlignment="1">
      <alignment horizontal="right" vertical="center"/>
    </xf>
    <xf numFmtId="0" fontId="5" fillId="0" borderId="14" xfId="2" applyNumberFormat="1" applyFont="1" applyFill="1" applyBorder="1" applyAlignment="1">
      <alignment horizontal="right" vertical="center"/>
    </xf>
    <xf numFmtId="0" fontId="5" fillId="0" borderId="10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0" fillId="0" borderId="17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23" xfId="1" applyFont="1" applyFill="1" applyBorder="1" applyAlignment="1">
      <alignment horizontal="center" vertical="center" wrapText="1"/>
    </xf>
    <xf numFmtId="0" fontId="0" fillId="0" borderId="19" xfId="1" applyFont="1" applyFill="1" applyBorder="1" applyAlignment="1">
      <alignment horizontal="center" vertical="center"/>
    </xf>
    <xf numFmtId="0" fontId="0" fillId="0" borderId="21" xfId="1" applyFont="1" applyFill="1" applyBorder="1" applyAlignment="1">
      <alignment horizontal="center" vertical="center"/>
    </xf>
    <xf numFmtId="0" fontId="0" fillId="0" borderId="20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/>
    </xf>
    <xf numFmtId="0" fontId="0" fillId="0" borderId="5" xfId="2" applyNumberFormat="1" applyFont="1" applyFill="1" applyBorder="1" applyAlignment="1">
      <alignment horizontal="right" vertical="center"/>
    </xf>
    <xf numFmtId="0" fontId="0" fillId="0" borderId="4" xfId="2" applyNumberFormat="1" applyFont="1" applyFill="1" applyBorder="1" applyAlignment="1">
      <alignment horizontal="right" vertical="center"/>
    </xf>
    <xf numFmtId="0" fontId="0" fillId="0" borderId="7" xfId="2" applyNumberFormat="1" applyFont="1" applyFill="1" applyBorder="1" applyAlignment="1">
      <alignment horizontal="right" vertical="center"/>
    </xf>
    <xf numFmtId="0" fontId="5" fillId="0" borderId="7" xfId="2" applyNumberFormat="1" applyFont="1" applyFill="1" applyBorder="1" applyAlignment="1">
      <alignment horizontal="right" vertical="center"/>
    </xf>
    <xf numFmtId="177" fontId="0" fillId="0" borderId="0" xfId="2" applyNumberFormat="1" applyFont="1" applyFill="1" applyBorder="1" applyAlignment="1">
      <alignment horizontal="right" vertical="center"/>
    </xf>
    <xf numFmtId="176" fontId="0" fillId="0" borderId="10" xfId="2" applyNumberFormat="1" applyFont="1" applyFill="1" applyBorder="1" applyAlignment="1">
      <alignment horizontal="right" vertical="center"/>
    </xf>
    <xf numFmtId="176" fontId="0" fillId="0" borderId="9" xfId="2" applyNumberFormat="1" applyFont="1" applyFill="1" applyBorder="1" applyAlignment="1">
      <alignment horizontal="right" vertical="center"/>
    </xf>
    <xf numFmtId="178" fontId="0" fillId="0" borderId="5" xfId="2" applyNumberFormat="1" applyFont="1" applyFill="1" applyBorder="1" applyAlignment="1">
      <alignment horizontal="right" vertical="center"/>
    </xf>
    <xf numFmtId="178" fontId="0" fillId="0" borderId="4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7" fontId="0" fillId="0" borderId="3" xfId="2" applyNumberFormat="1" applyFont="1" applyFill="1" applyBorder="1" applyAlignment="1">
      <alignment horizontal="right" vertical="center"/>
    </xf>
    <xf numFmtId="177" fontId="0" fillId="0" borderId="2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0" fontId="0" fillId="0" borderId="0" xfId="1" applyFont="1" applyFill="1" applyAlignment="1">
      <alignment horizontal="center" vertical="center"/>
    </xf>
    <xf numFmtId="41" fontId="0" fillId="0" borderId="10" xfId="2" applyNumberFormat="1" applyFont="1" applyFill="1" applyBorder="1" applyAlignment="1">
      <alignment horizontal="right" vertical="center"/>
    </xf>
    <xf numFmtId="41" fontId="0" fillId="0" borderId="9" xfId="2" applyNumberFormat="1" applyFont="1" applyFill="1" applyBorder="1" applyAlignment="1">
      <alignment horizontal="right" vertical="center"/>
    </xf>
    <xf numFmtId="176" fontId="0" fillId="0" borderId="3" xfId="2" applyNumberFormat="1" applyFont="1" applyFill="1" applyBorder="1" applyAlignment="1">
      <alignment horizontal="right" vertical="center"/>
    </xf>
    <xf numFmtId="176" fontId="0" fillId="0" borderId="2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8" fontId="0" fillId="0" borderId="0" xfId="2" applyNumberFormat="1" applyFont="1" applyFill="1" applyBorder="1" applyAlignment="1">
      <alignment horizontal="right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176" fontId="5" fillId="0" borderId="14" xfId="2" applyNumberFormat="1" applyFont="1" applyFill="1" applyBorder="1" applyAlignment="1">
      <alignment horizontal="right" vertical="center"/>
    </xf>
    <xf numFmtId="177" fontId="5" fillId="0" borderId="14" xfId="2" applyNumberFormat="1" applyFont="1" applyFill="1" applyBorder="1" applyAlignment="1">
      <alignment horizontal="right" vertical="center"/>
    </xf>
    <xf numFmtId="0" fontId="0" fillId="0" borderId="32" xfId="3" applyNumberFormat="1" applyFont="1" applyFill="1" applyBorder="1" applyAlignment="1">
      <alignment horizontal="center" vertical="center" wrapText="1"/>
    </xf>
    <xf numFmtId="0" fontId="0" fillId="0" borderId="30" xfId="3" applyNumberFormat="1" applyFont="1" applyFill="1" applyBorder="1" applyAlignment="1">
      <alignment horizontal="center" vertical="center" wrapText="1"/>
    </xf>
    <xf numFmtId="0" fontId="0" fillId="0" borderId="31" xfId="3" applyNumberFormat="1" applyFont="1" applyFill="1" applyBorder="1" applyAlignment="1">
      <alignment horizontal="center" vertical="center" wrapText="1"/>
    </xf>
    <xf numFmtId="0" fontId="0" fillId="0" borderId="29" xfId="3" applyNumberFormat="1" applyFont="1" applyFill="1" applyBorder="1" applyAlignment="1">
      <alignment horizontal="center" vertical="center" wrapText="1"/>
    </xf>
    <xf numFmtId="0" fontId="0" fillId="0" borderId="17" xfId="3" applyNumberFormat="1" applyFont="1" applyFill="1" applyBorder="1" applyAlignment="1">
      <alignment horizontal="center" vertical="center"/>
    </xf>
    <xf numFmtId="0" fontId="0" fillId="0" borderId="6" xfId="3" applyNumberFormat="1" applyFont="1" applyFill="1" applyBorder="1" applyAlignment="1">
      <alignment horizontal="center" vertical="center"/>
    </xf>
    <xf numFmtId="0" fontId="0" fillId="0" borderId="35" xfId="3" applyNumberFormat="1" applyFont="1" applyFill="1" applyBorder="1" applyAlignment="1">
      <alignment horizontal="center" vertical="center"/>
    </xf>
    <xf numFmtId="0" fontId="0" fillId="0" borderId="34" xfId="3" applyNumberFormat="1" applyFont="1" applyFill="1" applyBorder="1" applyAlignment="1">
      <alignment horizontal="center" vertical="center"/>
    </xf>
    <xf numFmtId="0" fontId="0" fillId="0" borderId="33" xfId="3" applyNumberFormat="1" applyFont="1" applyFill="1" applyBorder="1" applyAlignment="1">
      <alignment horizontal="center" vertical="center"/>
    </xf>
    <xf numFmtId="0" fontId="0" fillId="0" borderId="22" xfId="3" applyNumberFormat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vertical="center"/>
    </xf>
    <xf numFmtId="0" fontId="0" fillId="0" borderId="38" xfId="4" applyNumberFormat="1" applyFont="1" applyFill="1" applyBorder="1" applyAlignment="1">
      <alignment horizontal="center" vertical="center"/>
    </xf>
    <xf numFmtId="0" fontId="0" fillId="0" borderId="39" xfId="4" applyNumberFormat="1" applyFont="1" applyFill="1" applyBorder="1" applyAlignment="1">
      <alignment horizontal="center" vertical="center"/>
    </xf>
    <xf numFmtId="38" fontId="0" fillId="0" borderId="25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0" fillId="0" borderId="40" xfId="4" applyNumberFormat="1" applyFont="1" applyFill="1" applyBorder="1" applyAlignment="1">
      <alignment horizontal="center" vertical="center"/>
    </xf>
    <xf numFmtId="0" fontId="0" fillId="0" borderId="38" xfId="4" applyNumberFormat="1" applyFont="1" applyFill="1" applyBorder="1" applyAlignment="1">
      <alignment horizontal="center" vertical="center" wrapText="1"/>
    </xf>
    <xf numFmtId="0" fontId="0" fillId="0" borderId="39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Border="1" applyAlignment="1">
      <alignment horizontal="left" vertical="center" wrapText="1"/>
    </xf>
    <xf numFmtId="0" fontId="0" fillId="0" borderId="17" xfId="4" applyNumberFormat="1" applyFont="1" applyFill="1" applyBorder="1" applyAlignment="1">
      <alignment horizontal="center" vertical="center"/>
    </xf>
    <xf numFmtId="0" fontId="0" fillId="0" borderId="6" xfId="4" applyNumberFormat="1" applyFont="1" applyFill="1" applyBorder="1" applyAlignment="1">
      <alignment horizontal="center" vertical="center"/>
    </xf>
    <xf numFmtId="0" fontId="0" fillId="0" borderId="37" xfId="4" applyNumberFormat="1" applyFont="1" applyFill="1" applyBorder="1" applyAlignment="1">
      <alignment horizontal="center" vertical="center"/>
    </xf>
    <xf numFmtId="0" fontId="0" fillId="0" borderId="36" xfId="4" applyNumberFormat="1" applyFont="1" applyFill="1" applyBorder="1" applyAlignment="1">
      <alignment horizontal="center" vertical="center"/>
    </xf>
    <xf numFmtId="0" fontId="0" fillId="0" borderId="22" xfId="4" applyNumberFormat="1" applyFont="1" applyFill="1" applyBorder="1" applyAlignment="1">
      <alignment horizontal="center" vertical="center"/>
    </xf>
    <xf numFmtId="0" fontId="0" fillId="0" borderId="34" xfId="4" applyNumberFormat="1" applyFont="1" applyFill="1" applyBorder="1" applyAlignment="1">
      <alignment horizontal="center" vertical="center"/>
    </xf>
    <xf numFmtId="0" fontId="0" fillId="0" borderId="33" xfId="4" applyNumberFormat="1" applyFont="1" applyFill="1" applyBorder="1" applyAlignment="1">
      <alignment horizontal="center" vertical="center"/>
    </xf>
    <xf numFmtId="0" fontId="0" fillId="0" borderId="41" xfId="4" applyNumberFormat="1" applyFont="1" applyFill="1" applyBorder="1" applyAlignment="1">
      <alignment horizontal="center" vertical="center"/>
    </xf>
    <xf numFmtId="0" fontId="0" fillId="0" borderId="40" xfId="4" applyNumberFormat="1" applyFont="1" applyFill="1" applyBorder="1" applyAlignment="1">
      <alignment horizontal="center" vertical="center" wrapText="1"/>
    </xf>
    <xf numFmtId="0" fontId="0" fillId="0" borderId="7" xfId="4" applyNumberFormat="1" applyFont="1" applyFill="1" applyBorder="1" applyAlignment="1">
      <alignment horizontal="right" vertical="center"/>
    </xf>
    <xf numFmtId="0" fontId="0" fillId="0" borderId="0" xfId="4" applyNumberFormat="1" applyFont="1" applyFill="1" applyBorder="1" applyAlignment="1">
      <alignment horizontal="right" vertical="center"/>
    </xf>
    <xf numFmtId="38" fontId="0" fillId="0" borderId="26" xfId="2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38" fontId="5" fillId="0" borderId="14" xfId="2" applyFont="1" applyFill="1" applyBorder="1" applyAlignment="1">
      <alignment vertical="center"/>
    </xf>
    <xf numFmtId="38" fontId="5" fillId="0" borderId="28" xfId="2" applyFont="1" applyFill="1" applyBorder="1" applyAlignment="1">
      <alignment vertical="center"/>
    </xf>
    <xf numFmtId="0" fontId="0" fillId="0" borderId="35" xfId="4" applyNumberFormat="1" applyFont="1" applyFill="1" applyBorder="1" applyAlignment="1">
      <alignment horizontal="center" vertical="center"/>
    </xf>
    <xf numFmtId="0" fontId="0" fillId="0" borderId="31" xfId="4" applyNumberFormat="1" applyFont="1" applyFill="1" applyBorder="1" applyAlignment="1">
      <alignment horizontal="center" vertical="center" wrapText="1"/>
    </xf>
    <xf numFmtId="0" fontId="0" fillId="0" borderId="48" xfId="4" applyNumberFormat="1" applyFont="1" applyFill="1" applyBorder="1" applyAlignment="1">
      <alignment horizontal="center" vertical="center"/>
    </xf>
    <xf numFmtId="0" fontId="0" fillId="0" borderId="45" xfId="4" applyNumberFormat="1" applyFont="1" applyFill="1" applyBorder="1" applyAlignment="1">
      <alignment horizontal="center" vertical="center"/>
    </xf>
    <xf numFmtId="0" fontId="0" fillId="0" borderId="44" xfId="4" applyNumberFormat="1" applyFont="1" applyFill="1" applyBorder="1" applyAlignment="1">
      <alignment horizontal="center" vertical="center"/>
    </xf>
    <xf numFmtId="0" fontId="0" fillId="0" borderId="47" xfId="4" applyNumberFormat="1" applyFont="1" applyFill="1" applyBorder="1" applyAlignment="1">
      <alignment horizontal="center" vertical="center"/>
    </xf>
    <xf numFmtId="0" fontId="0" fillId="0" borderId="46" xfId="4" applyNumberFormat="1" applyFont="1" applyFill="1" applyBorder="1" applyAlignment="1">
      <alignment horizontal="center" vertical="center"/>
    </xf>
    <xf numFmtId="0" fontId="0" fillId="0" borderId="32" xfId="4" applyNumberFormat="1" applyFont="1" applyFill="1" applyBorder="1" applyAlignment="1">
      <alignment horizontal="center" vertical="center" wrapText="1"/>
    </xf>
    <xf numFmtId="0" fontId="0" fillId="0" borderId="43" xfId="4" applyNumberFormat="1" applyFont="1" applyFill="1" applyBorder="1" applyAlignment="1">
      <alignment horizontal="center" vertical="center"/>
    </xf>
    <xf numFmtId="0" fontId="0" fillId="0" borderId="17" xfId="5" applyNumberFormat="1" applyFont="1" applyFill="1" applyBorder="1" applyAlignment="1">
      <alignment horizontal="center" vertical="center"/>
    </xf>
    <xf numFmtId="0" fontId="0" fillId="0" borderId="6" xfId="5" applyNumberFormat="1" applyFont="1" applyFill="1" applyBorder="1" applyAlignment="1">
      <alignment horizontal="center" vertical="center"/>
    </xf>
    <xf numFmtId="0" fontId="0" fillId="0" borderId="37" xfId="5" applyNumberFormat="1" applyFont="1" applyFill="1" applyBorder="1" applyAlignment="1">
      <alignment horizontal="center" vertical="center" textRotation="255"/>
    </xf>
    <xf numFmtId="0" fontId="0" fillId="0" borderId="36" xfId="5" applyNumberFormat="1" applyFont="1" applyFill="1" applyBorder="1" applyAlignment="1">
      <alignment horizontal="center" vertical="center" textRotation="255"/>
    </xf>
    <xf numFmtId="0" fontId="0" fillId="0" borderId="31" xfId="5" applyNumberFormat="1" applyFont="1" applyFill="1" applyBorder="1" applyAlignment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/>
    </xf>
    <xf numFmtId="0" fontId="0" fillId="0" borderId="48" xfId="5" applyNumberFormat="1" applyFont="1" applyFill="1" applyBorder="1" applyAlignment="1">
      <alignment horizontal="center" vertical="center"/>
    </xf>
    <xf numFmtId="0" fontId="0" fillId="0" borderId="22" xfId="5" applyNumberFormat="1" applyFont="1" applyFill="1" applyBorder="1" applyAlignment="1">
      <alignment horizontal="center" vertical="center"/>
    </xf>
    <xf numFmtId="0" fontId="0" fillId="0" borderId="34" xfId="5" applyNumberFormat="1" applyFont="1" applyFill="1" applyBorder="1" applyAlignment="1">
      <alignment horizontal="center" vertical="center"/>
    </xf>
    <xf numFmtId="0" fontId="0" fillId="0" borderId="25" xfId="5" applyNumberFormat="1" applyFont="1" applyFill="1" applyBorder="1" applyAlignment="1">
      <alignment horizontal="center" vertical="center"/>
    </xf>
    <xf numFmtId="41" fontId="0" fillId="0" borderId="0" xfId="5" applyNumberFormat="1" applyFont="1" applyFill="1" applyBorder="1" applyAlignment="1">
      <alignment horizontal="center" vertical="center"/>
    </xf>
    <xf numFmtId="0" fontId="0" fillId="0" borderId="19" xfId="5" applyNumberFormat="1" applyFont="1" applyFill="1" applyBorder="1" applyAlignment="1">
      <alignment horizontal="center" vertical="center"/>
    </xf>
    <xf numFmtId="0" fontId="0" fillId="0" borderId="24" xfId="5" applyNumberFormat="1" applyFont="1" applyFill="1" applyBorder="1" applyAlignment="1">
      <alignment horizontal="center" vertical="center"/>
    </xf>
    <xf numFmtId="0" fontId="0" fillId="0" borderId="23" xfId="5" applyNumberFormat="1" applyFont="1" applyFill="1" applyBorder="1" applyAlignment="1">
      <alignment horizontal="center" vertical="center"/>
    </xf>
    <xf numFmtId="0" fontId="0" fillId="0" borderId="27" xfId="5" applyNumberFormat="1" applyFont="1" applyFill="1" applyBorder="1" applyAlignment="1">
      <alignment horizontal="center" vertical="center"/>
    </xf>
    <xf numFmtId="179" fontId="0" fillId="0" borderId="0" xfId="5" quotePrefix="1" applyNumberFormat="1" applyFont="1" applyFill="1" applyBorder="1" applyAlignment="1">
      <alignment horizontal="center" vertical="center"/>
    </xf>
    <xf numFmtId="179" fontId="0" fillId="0" borderId="8" xfId="5" quotePrefix="1" applyNumberFormat="1" applyFont="1" applyFill="1" applyBorder="1" applyAlignment="1">
      <alignment horizontal="center" vertical="center"/>
    </xf>
    <xf numFmtId="41" fontId="0" fillId="0" borderId="7" xfId="5" applyNumberFormat="1" applyFont="1" applyFill="1" applyBorder="1" applyAlignment="1">
      <alignment horizontal="center" vertical="center"/>
    </xf>
    <xf numFmtId="0" fontId="0" fillId="0" borderId="0" xfId="5" applyFont="1" applyFill="1" applyBorder="1" applyAlignment="1">
      <alignment horizontal="center" vertical="center"/>
    </xf>
    <xf numFmtId="41" fontId="0" fillId="0" borderId="5" xfId="5" applyNumberFormat="1" applyFont="1" applyFill="1" applyBorder="1" applyAlignment="1">
      <alignment horizontal="center" vertical="center"/>
    </xf>
    <xf numFmtId="41" fontId="0" fillId="0" borderId="4" xfId="5" applyNumberFormat="1" applyFont="1" applyFill="1" applyBorder="1" applyAlignment="1">
      <alignment horizontal="center" vertical="center"/>
    </xf>
    <xf numFmtId="0" fontId="0" fillId="0" borderId="0" xfId="5" applyFont="1" applyFill="1" applyAlignment="1">
      <alignment horizontal="center" vertical="center"/>
    </xf>
    <xf numFmtId="0" fontId="0" fillId="0" borderId="8" xfId="5" applyFont="1" applyFill="1" applyBorder="1" applyAlignment="1">
      <alignment horizontal="center" vertical="center"/>
    </xf>
    <xf numFmtId="179" fontId="0" fillId="0" borderId="25" xfId="5" quotePrefix="1" applyNumberFormat="1" applyFont="1" applyFill="1" applyBorder="1" applyAlignment="1">
      <alignment horizontal="center" vertical="center"/>
    </xf>
    <xf numFmtId="179" fontId="0" fillId="0" borderId="6" xfId="5" quotePrefix="1" applyNumberFormat="1" applyFont="1" applyFill="1" applyBorder="1" applyAlignment="1">
      <alignment horizontal="center" vertical="center"/>
    </xf>
    <xf numFmtId="179" fontId="0" fillId="0" borderId="14" xfId="5" quotePrefix="1" applyNumberFormat="1" applyFont="1" applyFill="1" applyBorder="1" applyAlignment="1">
      <alignment horizontal="center" vertical="center"/>
    </xf>
    <xf numFmtId="179" fontId="0" fillId="0" borderId="17" xfId="5" quotePrefix="1" applyNumberFormat="1" applyFont="1" applyFill="1" applyBorder="1" applyAlignment="1">
      <alignment horizontal="center" vertical="center"/>
    </xf>
    <xf numFmtId="41" fontId="0" fillId="0" borderId="26" xfId="5" applyNumberFormat="1" applyFont="1" applyFill="1" applyBorder="1" applyAlignment="1">
      <alignment horizontal="center" vertical="center"/>
    </xf>
    <xf numFmtId="41" fontId="0" fillId="0" borderId="25" xfId="5" applyNumberFormat="1" applyFont="1" applyFill="1" applyBorder="1" applyAlignment="1">
      <alignment horizontal="center" vertical="center"/>
    </xf>
    <xf numFmtId="41" fontId="0" fillId="0" borderId="12" xfId="5" applyNumberFormat="1" applyFont="1" applyFill="1" applyBorder="1" applyAlignment="1">
      <alignment horizontal="center" vertical="center"/>
    </xf>
    <xf numFmtId="41" fontId="0" fillId="0" borderId="11" xfId="5" applyNumberFormat="1" applyFont="1" applyFill="1" applyBorder="1" applyAlignment="1">
      <alignment horizontal="center" vertical="center"/>
    </xf>
    <xf numFmtId="41" fontId="0" fillId="0" borderId="14" xfId="5" applyNumberFormat="1" applyFont="1" applyFill="1" applyBorder="1" applyAlignment="1">
      <alignment horizontal="center" vertical="center"/>
    </xf>
    <xf numFmtId="41" fontId="0" fillId="0" borderId="0" xfId="5" applyNumberFormat="1" applyFont="1" applyFill="1" applyBorder="1" applyAlignment="1">
      <alignment horizontal="right" vertical="center"/>
    </xf>
    <xf numFmtId="0" fontId="0" fillId="0" borderId="18" xfId="5" applyNumberFormat="1" applyFont="1" applyFill="1" applyBorder="1" applyAlignment="1">
      <alignment horizontal="center" vertical="center"/>
    </xf>
    <xf numFmtId="0" fontId="0" fillId="0" borderId="23" xfId="5" applyNumberFormat="1" applyFont="1" applyFill="1" applyBorder="1" applyAlignment="1">
      <alignment horizontal="center" vertical="center" wrapText="1"/>
    </xf>
    <xf numFmtId="41" fontId="0" fillId="0" borderId="28" xfId="5" applyNumberFormat="1" applyFont="1" applyFill="1" applyBorder="1" applyAlignment="1">
      <alignment horizontal="center" vertical="center"/>
    </xf>
    <xf numFmtId="41" fontId="0" fillId="0" borderId="5" xfId="5" applyNumberFormat="1" applyFont="1" applyFill="1" applyBorder="1" applyAlignment="1">
      <alignment horizontal="right" vertical="center"/>
    </xf>
    <xf numFmtId="41" fontId="0" fillId="0" borderId="4" xfId="5" applyNumberFormat="1" applyFont="1" applyFill="1" applyBorder="1" applyAlignment="1">
      <alignment horizontal="right" vertical="center"/>
    </xf>
    <xf numFmtId="41" fontId="0" fillId="0" borderId="12" xfId="5" applyNumberFormat="1" applyFont="1" applyFill="1" applyBorder="1" applyAlignment="1">
      <alignment horizontal="right" vertical="center"/>
    </xf>
    <xf numFmtId="41" fontId="0" fillId="0" borderId="11" xfId="5" applyNumberFormat="1" applyFont="1" applyFill="1" applyBorder="1" applyAlignment="1">
      <alignment horizontal="right" vertical="center"/>
    </xf>
    <xf numFmtId="0" fontId="0" fillId="0" borderId="1" xfId="6" applyFont="1" applyFill="1" applyBorder="1" applyAlignment="1">
      <alignment horizontal="center" vertical="center"/>
    </xf>
    <xf numFmtId="0" fontId="0" fillId="0" borderId="42" xfId="6" applyFont="1" applyFill="1" applyBorder="1" applyAlignment="1">
      <alignment horizontal="center" vertical="center"/>
    </xf>
    <xf numFmtId="0" fontId="0" fillId="0" borderId="40" xfId="6" quotePrefix="1" applyFont="1" applyFill="1" applyBorder="1" applyAlignment="1">
      <alignment horizontal="center" vertical="center"/>
    </xf>
    <xf numFmtId="0" fontId="0" fillId="0" borderId="40" xfId="6" applyFont="1" applyFill="1" applyBorder="1" applyAlignment="1">
      <alignment horizontal="center" vertical="center"/>
    </xf>
    <xf numFmtId="0" fontId="0" fillId="0" borderId="38" xfId="6" applyFont="1" applyFill="1" applyBorder="1" applyAlignment="1">
      <alignment horizontal="center" vertical="center"/>
    </xf>
    <xf numFmtId="176" fontId="0" fillId="0" borderId="1" xfId="2" applyNumberFormat="1" applyFont="1" applyFill="1" applyBorder="1" applyAlignment="1">
      <alignment horizontal="right" vertical="center"/>
    </xf>
    <xf numFmtId="3" fontId="0" fillId="0" borderId="1" xfId="6" applyNumberFormat="1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0" fontId="0" fillId="0" borderId="18" xfId="6" applyFont="1" applyFill="1" applyBorder="1" applyAlignment="1">
      <alignment horizontal="center" vertical="center" wrapText="1"/>
    </xf>
    <xf numFmtId="0" fontId="0" fillId="0" borderId="20" xfId="6" applyFont="1" applyFill="1" applyBorder="1" applyAlignment="1">
      <alignment horizontal="center" vertical="center" wrapText="1"/>
    </xf>
    <xf numFmtId="0" fontId="0" fillId="0" borderId="49" xfId="6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right" vertical="center"/>
    </xf>
    <xf numFmtId="41" fontId="0" fillId="0" borderId="1" xfId="6" applyNumberFormat="1" applyFont="1" applyFill="1" applyBorder="1" applyAlignment="1">
      <alignment horizontal="right" vertical="center"/>
    </xf>
    <xf numFmtId="0" fontId="0" fillId="0" borderId="32" xfId="6" quotePrefix="1" applyFont="1" applyFill="1" applyBorder="1" applyAlignment="1">
      <alignment horizontal="center" vertical="center"/>
    </xf>
    <xf numFmtId="0" fontId="0" fillId="0" borderId="32" xfId="6" applyFont="1" applyFill="1" applyBorder="1" applyAlignment="1">
      <alignment horizontal="center" vertical="center"/>
    </xf>
    <xf numFmtId="0" fontId="0" fillId="0" borderId="31" xfId="6" applyFont="1" applyFill="1" applyBorder="1" applyAlignment="1">
      <alignment horizontal="center" vertical="center"/>
    </xf>
    <xf numFmtId="0" fontId="0" fillId="0" borderId="40" xfId="6" quotePrefix="1" applyNumberFormat="1" applyFont="1" applyFill="1" applyBorder="1" applyAlignment="1">
      <alignment horizontal="center" vertical="center"/>
    </xf>
    <xf numFmtId="0" fontId="0" fillId="0" borderId="40" xfId="6" applyNumberFormat="1" applyFont="1" applyFill="1" applyBorder="1" applyAlignment="1">
      <alignment horizontal="center" vertical="center"/>
    </xf>
    <xf numFmtId="0" fontId="0" fillId="0" borderId="22" xfId="6" quotePrefix="1" applyFont="1" applyFill="1" applyBorder="1" applyAlignment="1">
      <alignment horizontal="center" vertical="center"/>
    </xf>
    <xf numFmtId="0" fontId="0" fillId="0" borderId="34" xfId="6" quotePrefix="1" applyFont="1" applyFill="1" applyBorder="1" applyAlignment="1">
      <alignment horizontal="center" vertical="center"/>
    </xf>
    <xf numFmtId="0" fontId="0" fillId="0" borderId="33" xfId="6" quotePrefix="1" applyFont="1" applyFill="1" applyBorder="1" applyAlignment="1">
      <alignment horizontal="center" vertical="center"/>
    </xf>
    <xf numFmtId="0" fontId="0" fillId="0" borderId="1" xfId="6" applyNumberFormat="1" applyFont="1" applyFill="1" applyBorder="1" applyAlignment="1">
      <alignment horizontal="center" vertical="center"/>
    </xf>
    <xf numFmtId="0" fontId="0" fillId="0" borderId="42" xfId="6" applyNumberFormat="1" applyFont="1" applyFill="1" applyBorder="1" applyAlignment="1">
      <alignment horizontal="center" vertical="center"/>
    </xf>
    <xf numFmtId="0" fontId="0" fillId="0" borderId="21" xfId="6" applyFont="1" applyFill="1" applyBorder="1" applyAlignment="1">
      <alignment horizontal="center" vertical="center" wrapText="1"/>
    </xf>
    <xf numFmtId="0" fontId="0" fillId="0" borderId="23" xfId="6" applyNumberFormat="1" applyFont="1" applyFill="1" applyBorder="1" applyAlignment="1">
      <alignment horizontal="center" vertical="center"/>
    </xf>
    <xf numFmtId="0" fontId="0" fillId="0" borderId="34" xfId="6" applyNumberFormat="1" applyFont="1" applyFill="1" applyBorder="1" applyAlignment="1">
      <alignment horizontal="center" vertical="center"/>
    </xf>
    <xf numFmtId="0" fontId="0" fillId="0" borderId="39" xfId="6" quotePrefix="1" applyNumberFormat="1" applyFont="1" applyFill="1" applyBorder="1" applyAlignment="1">
      <alignment horizontal="center" vertical="center"/>
    </xf>
    <xf numFmtId="0" fontId="0" fillId="0" borderId="22" xfId="6" applyFont="1" applyFill="1" applyBorder="1" applyAlignment="1">
      <alignment horizontal="center" vertical="center"/>
    </xf>
    <xf numFmtId="0" fontId="0" fillId="0" borderId="34" xfId="6" applyFont="1" applyFill="1" applyBorder="1" applyAlignment="1">
      <alignment horizontal="center" vertical="center"/>
    </xf>
    <xf numFmtId="0" fontId="0" fillId="0" borderId="52" xfId="6" applyFont="1" applyFill="1" applyBorder="1" applyAlignment="1">
      <alignment horizontal="center" vertical="center"/>
    </xf>
    <xf numFmtId="0" fontId="0" fillId="0" borderId="51" xfId="6" applyFont="1" applyFill="1" applyBorder="1" applyAlignment="1">
      <alignment horizontal="center" vertical="center"/>
    </xf>
    <xf numFmtId="0" fontId="0" fillId="0" borderId="18" xfId="6" applyFont="1" applyFill="1" applyBorder="1" applyAlignment="1">
      <alignment horizontal="center" vertical="center"/>
    </xf>
    <xf numFmtId="0" fontId="0" fillId="0" borderId="49" xfId="6" applyFont="1" applyFill="1" applyBorder="1" applyAlignment="1">
      <alignment horizontal="center" vertical="center"/>
    </xf>
    <xf numFmtId="0" fontId="0" fillId="0" borderId="20" xfId="6" applyFont="1" applyFill="1" applyBorder="1" applyAlignment="1">
      <alignment horizontal="center" vertical="center"/>
    </xf>
    <xf numFmtId="41" fontId="0" fillId="0" borderId="25" xfId="6" applyNumberFormat="1" applyFont="1" applyFill="1" applyBorder="1" applyAlignment="1">
      <alignment horizontal="right" vertical="center"/>
    </xf>
    <xf numFmtId="41" fontId="5" fillId="0" borderId="14" xfId="6" applyNumberFormat="1" applyFont="1" applyFill="1" applyBorder="1" applyAlignment="1">
      <alignment horizontal="right" vertical="center"/>
    </xf>
    <xf numFmtId="0" fontId="0" fillId="0" borderId="0" xfId="6" applyNumberFormat="1" applyFont="1" applyFill="1" applyBorder="1" applyAlignment="1">
      <alignment horizontal="center" vertical="center"/>
    </xf>
    <xf numFmtId="0" fontId="0" fillId="0" borderId="8" xfId="6" applyNumberFormat="1" applyFont="1" applyFill="1" applyBorder="1" applyAlignment="1">
      <alignment horizontal="center" vertical="center"/>
    </xf>
    <xf numFmtId="0" fontId="0" fillId="0" borderId="33" xfId="6" applyFont="1" applyFill="1" applyBorder="1" applyAlignment="1">
      <alignment horizontal="center" vertical="center"/>
    </xf>
    <xf numFmtId="0" fontId="0" fillId="0" borderId="53" xfId="6" applyFont="1" applyFill="1" applyBorder="1" applyAlignment="1">
      <alignment horizontal="center" vertical="center"/>
    </xf>
    <xf numFmtId="41" fontId="0" fillId="0" borderId="0" xfId="6" applyNumberFormat="1" applyFont="1" applyFill="1" applyBorder="1" applyAlignment="1">
      <alignment horizontal="right" vertical="center"/>
    </xf>
    <xf numFmtId="0" fontId="0" fillId="0" borderId="55" xfId="6" applyFont="1" applyFill="1" applyBorder="1" applyAlignment="1">
      <alignment horizontal="center" vertical="center"/>
    </xf>
    <xf numFmtId="0" fontId="0" fillId="0" borderId="54" xfId="6" applyFont="1" applyFill="1" applyBorder="1" applyAlignment="1">
      <alignment horizontal="center" vertical="center"/>
    </xf>
    <xf numFmtId="0" fontId="0" fillId="0" borderId="46" xfId="6" applyFont="1" applyFill="1" applyBorder="1" applyAlignment="1">
      <alignment horizontal="center" vertical="center"/>
    </xf>
    <xf numFmtId="0" fontId="0" fillId="0" borderId="29" xfId="6" applyFont="1" applyFill="1" applyBorder="1" applyAlignment="1">
      <alignment horizontal="center" vertical="center"/>
    </xf>
    <xf numFmtId="0" fontId="0" fillId="0" borderId="25" xfId="6" applyFont="1" applyFill="1" applyBorder="1" applyAlignment="1">
      <alignment horizontal="center" vertical="center"/>
    </xf>
    <xf numFmtId="0" fontId="0" fillId="0" borderId="50" xfId="6" applyFont="1" applyFill="1" applyBorder="1" applyAlignment="1">
      <alignment horizontal="center" vertical="center"/>
    </xf>
    <xf numFmtId="0" fontId="0" fillId="0" borderId="25" xfId="6" applyNumberFormat="1" applyFont="1" applyFill="1" applyBorder="1" applyAlignment="1">
      <alignment horizontal="center" vertical="center"/>
    </xf>
    <xf numFmtId="0" fontId="0" fillId="0" borderId="6" xfId="6" applyNumberFormat="1" applyFont="1" applyFill="1" applyBorder="1" applyAlignment="1">
      <alignment horizontal="center" vertical="center"/>
    </xf>
    <xf numFmtId="0" fontId="0" fillId="0" borderId="14" xfId="6" applyNumberFormat="1" applyFont="1" applyFill="1" applyBorder="1" applyAlignment="1">
      <alignment horizontal="center" vertical="center"/>
    </xf>
    <xf numFmtId="0" fontId="0" fillId="0" borderId="17" xfId="6" applyNumberFormat="1" applyFont="1" applyFill="1" applyBorder="1" applyAlignment="1">
      <alignment horizontal="center" vertical="center"/>
    </xf>
    <xf numFmtId="0" fontId="0" fillId="0" borderId="48" xfId="6" applyNumberFormat="1" applyFont="1" applyFill="1" applyBorder="1" applyAlignment="1">
      <alignment horizontal="center" vertical="center"/>
    </xf>
    <xf numFmtId="0" fontId="0" fillId="0" borderId="44" xfId="6" applyNumberFormat="1" applyFont="1" applyFill="1" applyBorder="1" applyAlignment="1">
      <alignment horizontal="center" vertical="center"/>
    </xf>
    <xf numFmtId="0" fontId="0" fillId="0" borderId="50" xfId="6" applyNumberFormat="1" applyFont="1" applyFill="1" applyBorder="1" applyAlignment="1">
      <alignment horizontal="center" vertical="center"/>
    </xf>
    <xf numFmtId="41" fontId="0" fillId="0" borderId="0" xfId="6" quotePrefix="1" applyNumberFormat="1" applyFont="1" applyFill="1" applyBorder="1" applyAlignment="1">
      <alignment horizontal="right" vertical="center"/>
    </xf>
    <xf numFmtId="0" fontId="0" fillId="0" borderId="25" xfId="7" applyNumberFormat="1" applyFont="1" applyFill="1" applyBorder="1" applyAlignment="1">
      <alignment horizontal="center" vertical="center"/>
    </xf>
    <xf numFmtId="0" fontId="0" fillId="0" borderId="6" xfId="7" applyNumberFormat="1" applyFont="1" applyFill="1" applyBorder="1" applyAlignment="1">
      <alignment horizontal="center" vertical="center"/>
    </xf>
    <xf numFmtId="0" fontId="0" fillId="0" borderId="0" xfId="7" applyNumberFormat="1" applyFont="1" applyFill="1" applyBorder="1" applyAlignment="1">
      <alignment horizontal="center" vertical="center"/>
    </xf>
    <xf numFmtId="0" fontId="0" fillId="0" borderId="8" xfId="7" applyNumberFormat="1" applyFont="1" applyFill="1" applyBorder="1" applyAlignment="1">
      <alignment horizontal="center" vertical="center"/>
    </xf>
    <xf numFmtId="0" fontId="0" fillId="0" borderId="56" xfId="7" applyNumberFormat="1" applyFont="1" applyFill="1" applyBorder="1" applyAlignment="1">
      <alignment horizontal="center" vertical="center"/>
    </xf>
    <xf numFmtId="0" fontId="0" fillId="0" borderId="57" xfId="7" applyNumberFormat="1" applyFont="1" applyFill="1" applyBorder="1" applyAlignment="1">
      <alignment horizontal="center" vertical="center"/>
    </xf>
    <xf numFmtId="0" fontId="0" fillId="0" borderId="0" xfId="7" quotePrefix="1" applyFont="1" applyFill="1" applyBorder="1" applyAlignment="1">
      <alignment horizontal="center" vertical="center"/>
    </xf>
    <xf numFmtId="0" fontId="0" fillId="0" borderId="17" xfId="7" applyFont="1" applyFill="1" applyBorder="1" applyAlignment="1">
      <alignment horizontal="center" vertical="center"/>
    </xf>
    <xf numFmtId="0" fontId="0" fillId="0" borderId="6" xfId="7" applyFont="1" applyFill="1" applyBorder="1" applyAlignment="1">
      <alignment horizontal="center" vertical="center"/>
    </xf>
    <xf numFmtId="0" fontId="0" fillId="0" borderId="22" xfId="7" quotePrefix="1" applyFont="1" applyFill="1" applyBorder="1" applyAlignment="1">
      <alignment horizontal="center" vertical="center"/>
    </xf>
    <xf numFmtId="0" fontId="0" fillId="0" borderId="34" xfId="7" quotePrefix="1" applyFont="1" applyFill="1" applyBorder="1" applyAlignment="1">
      <alignment horizontal="center" vertical="center"/>
    </xf>
    <xf numFmtId="0" fontId="0" fillId="0" borderId="35" xfId="7" quotePrefix="1" applyFont="1" applyFill="1" applyBorder="1" applyAlignment="1">
      <alignment horizontal="center" vertical="center"/>
    </xf>
    <xf numFmtId="0" fontId="0" fillId="0" borderId="33" xfId="7" quotePrefix="1" applyFont="1" applyFill="1" applyBorder="1" applyAlignment="1">
      <alignment horizontal="center" vertical="center"/>
    </xf>
    <xf numFmtId="0" fontId="0" fillId="0" borderId="14" xfId="7" applyNumberFormat="1" applyFont="1" applyFill="1" applyBorder="1" applyAlignment="1">
      <alignment horizontal="center" vertical="center"/>
    </xf>
    <xf numFmtId="0" fontId="0" fillId="0" borderId="17" xfId="7" applyNumberFormat="1" applyFont="1" applyFill="1" applyBorder="1" applyAlignment="1">
      <alignment horizontal="center" vertical="center"/>
    </xf>
    <xf numFmtId="0" fontId="0" fillId="0" borderId="39" xfId="7" applyNumberFormat="1" applyFont="1" applyFill="1" applyBorder="1" applyAlignment="1">
      <alignment horizontal="center" vertical="center"/>
    </xf>
    <xf numFmtId="0" fontId="0" fillId="0" borderId="58" xfId="7" applyNumberFormat="1" applyFont="1" applyFill="1" applyBorder="1" applyAlignment="1">
      <alignment horizontal="center" vertical="center"/>
    </xf>
    <xf numFmtId="0" fontId="0" fillId="0" borderId="54" xfId="7" applyNumberFormat="1" applyFont="1" applyFill="1" applyBorder="1" applyAlignment="1">
      <alignment horizontal="center" vertical="center"/>
    </xf>
    <xf numFmtId="0" fontId="0" fillId="0" borderId="59" xfId="7" applyNumberFormat="1" applyFont="1" applyFill="1" applyBorder="1" applyAlignment="1">
      <alignment horizontal="center" vertical="center"/>
    </xf>
    <xf numFmtId="0" fontId="0" fillId="0" borderId="22" xfId="8" quotePrefix="1" applyFont="1" applyFill="1" applyBorder="1" applyAlignment="1">
      <alignment horizontal="center" vertical="center"/>
    </xf>
    <xf numFmtId="0" fontId="0" fillId="0" borderId="33" xfId="8" quotePrefix="1" applyFont="1" applyFill="1" applyBorder="1" applyAlignment="1">
      <alignment horizontal="center" vertical="center"/>
    </xf>
    <xf numFmtId="41" fontId="0" fillId="0" borderId="26" xfId="8" applyNumberFormat="1" applyFont="1" applyFill="1" applyBorder="1" applyAlignment="1">
      <alignment horizontal="center" vertical="center"/>
    </xf>
    <xf numFmtId="41" fontId="0" fillId="0" borderId="25" xfId="8" applyNumberFormat="1" applyFont="1" applyFill="1" applyBorder="1" applyAlignment="1">
      <alignment horizontal="center" vertical="center"/>
    </xf>
    <xf numFmtId="41" fontId="5" fillId="0" borderId="14" xfId="8" applyNumberFormat="1" applyFont="1" applyFill="1" applyBorder="1" applyAlignment="1">
      <alignment horizontal="center" vertical="center"/>
    </xf>
    <xf numFmtId="41" fontId="0" fillId="0" borderId="0" xfId="8" applyNumberFormat="1" applyFont="1" applyFill="1" applyBorder="1" applyAlignment="1">
      <alignment horizontal="center" vertical="center"/>
    </xf>
    <xf numFmtId="0" fontId="0" fillId="0" borderId="18" xfId="8" applyFont="1" applyFill="1" applyBorder="1" applyAlignment="1">
      <alignment horizontal="center" vertical="center"/>
    </xf>
    <xf numFmtId="0" fontId="0" fillId="0" borderId="20" xfId="8" applyFont="1" applyFill="1" applyBorder="1" applyAlignment="1">
      <alignment horizontal="center" vertical="center"/>
    </xf>
    <xf numFmtId="0" fontId="0" fillId="0" borderId="17" xfId="8" applyFont="1" applyFill="1" applyBorder="1" applyAlignment="1">
      <alignment horizontal="center" vertical="center"/>
    </xf>
    <xf numFmtId="0" fontId="0" fillId="0" borderId="6" xfId="8" applyFont="1" applyFill="1" applyBorder="1" applyAlignment="1">
      <alignment horizontal="center" vertical="center"/>
    </xf>
    <xf numFmtId="41" fontId="5" fillId="0" borderId="28" xfId="8" applyNumberFormat="1" applyFont="1" applyFill="1" applyBorder="1" applyAlignment="1">
      <alignment horizontal="center" vertical="center"/>
    </xf>
    <xf numFmtId="41" fontId="0" fillId="0" borderId="7" xfId="8" applyNumberFormat="1" applyFont="1" applyFill="1" applyBorder="1" applyAlignment="1">
      <alignment horizontal="center" vertical="center"/>
    </xf>
    <xf numFmtId="0" fontId="0" fillId="0" borderId="35" xfId="8" quotePrefix="1" applyFont="1" applyFill="1" applyBorder="1" applyAlignment="1">
      <alignment horizontal="center" vertical="center"/>
    </xf>
    <xf numFmtId="0" fontId="0" fillId="0" borderId="21" xfId="8" applyFont="1" applyFill="1" applyBorder="1" applyAlignment="1">
      <alignment horizontal="center" vertical="center" wrapText="1"/>
    </xf>
    <xf numFmtId="0" fontId="0" fillId="0" borderId="49" xfId="8" applyFont="1" applyFill="1" applyBorder="1" applyAlignment="1">
      <alignment horizontal="center" vertical="center" wrapText="1"/>
    </xf>
    <xf numFmtId="0" fontId="0" fillId="0" borderId="34" xfId="8" quotePrefix="1" applyFont="1" applyFill="1" applyBorder="1" applyAlignment="1">
      <alignment horizontal="center" vertical="center"/>
    </xf>
    <xf numFmtId="0" fontId="0" fillId="0" borderId="23" xfId="8" quotePrefix="1" applyFont="1" applyFill="1" applyBorder="1" applyAlignment="1">
      <alignment horizontal="center" vertical="center"/>
    </xf>
    <xf numFmtId="0" fontId="0" fillId="0" borderId="49" xfId="8" applyFont="1" applyFill="1" applyBorder="1" applyAlignment="1">
      <alignment horizontal="center" vertical="center"/>
    </xf>
    <xf numFmtId="41" fontId="0" fillId="0" borderId="5" xfId="8" applyNumberFormat="1" applyFont="1" applyFill="1" applyBorder="1" applyAlignment="1">
      <alignment horizontal="right" vertical="center"/>
    </xf>
    <xf numFmtId="41" fontId="0" fillId="0" borderId="4" xfId="8" applyNumberFormat="1" applyFont="1" applyFill="1" applyBorder="1" applyAlignment="1">
      <alignment horizontal="right" vertical="center"/>
    </xf>
    <xf numFmtId="41" fontId="5" fillId="0" borderId="14" xfId="8" applyNumberFormat="1" applyFont="1" applyFill="1" applyBorder="1" applyAlignment="1">
      <alignment vertical="center"/>
    </xf>
    <xf numFmtId="41" fontId="0" fillId="0" borderId="0" xfId="8" applyNumberFormat="1" applyFont="1" applyFill="1" applyBorder="1" applyAlignment="1">
      <alignment horizontal="right" vertical="center"/>
    </xf>
    <xf numFmtId="0" fontId="0" fillId="0" borderId="51" xfId="9" applyNumberFormat="1" applyFont="1" applyFill="1" applyBorder="1" applyAlignment="1">
      <alignment horizontal="distributed" vertical="center"/>
    </xf>
    <xf numFmtId="0" fontId="0" fillId="0" borderId="72" xfId="9" applyNumberFormat="1" applyFont="1" applyFill="1" applyBorder="1" applyAlignment="1">
      <alignment horizontal="center" vertical="center"/>
    </xf>
    <xf numFmtId="0" fontId="0" fillId="0" borderId="39" xfId="9" applyNumberFormat="1" applyFont="1" applyFill="1" applyBorder="1" applyAlignment="1">
      <alignment horizontal="center" vertical="center"/>
    </xf>
    <xf numFmtId="0" fontId="0" fillId="0" borderId="38" xfId="9" applyNumberFormat="1" applyFont="1" applyFill="1" applyBorder="1" applyAlignment="1">
      <alignment horizontal="center" vertical="center"/>
    </xf>
    <xf numFmtId="0" fontId="0" fillId="0" borderId="1" xfId="9" applyNumberFormat="1" applyFont="1" applyFill="1" applyBorder="1" applyAlignment="1">
      <alignment horizontal="center" vertical="center"/>
    </xf>
    <xf numFmtId="0" fontId="0" fillId="0" borderId="47" xfId="9" applyNumberFormat="1" applyFont="1" applyFill="1" applyBorder="1" applyAlignment="1">
      <alignment horizontal="center" vertical="center"/>
    </xf>
    <xf numFmtId="0" fontId="0" fillId="0" borderId="54" xfId="9" applyNumberFormat="1" applyFont="1" applyFill="1" applyBorder="1" applyAlignment="1">
      <alignment horizontal="center" vertical="center"/>
    </xf>
    <xf numFmtId="0" fontId="0" fillId="0" borderId="7" xfId="9" applyNumberFormat="1" applyFont="1" applyFill="1" applyBorder="1" applyAlignment="1">
      <alignment horizontal="center" vertical="center"/>
    </xf>
    <xf numFmtId="0" fontId="0" fillId="0" borderId="0" xfId="9" applyNumberFormat="1" applyFont="1" applyFill="1" applyBorder="1" applyAlignment="1">
      <alignment horizontal="center" vertical="center"/>
    </xf>
    <xf numFmtId="0" fontId="0" fillId="0" borderId="60" xfId="9" applyNumberFormat="1" applyFont="1" applyFill="1" applyBorder="1" applyAlignment="1">
      <alignment horizontal="center" vertical="center"/>
    </xf>
    <xf numFmtId="0" fontId="0" fillId="0" borderId="56" xfId="9" applyNumberFormat="1" applyFont="1" applyFill="1" applyBorder="1" applyAlignment="1">
      <alignment horizontal="center" vertical="center"/>
    </xf>
    <xf numFmtId="0" fontId="0" fillId="0" borderId="70" xfId="9" applyNumberFormat="1" applyFont="1" applyFill="1" applyBorder="1" applyAlignment="1">
      <alignment horizontal="center" vertical="center"/>
    </xf>
    <xf numFmtId="0" fontId="0" fillId="0" borderId="51" xfId="9" applyNumberFormat="1" applyFont="1" applyFill="1" applyBorder="1" applyAlignment="1">
      <alignment horizontal="center" vertical="center"/>
    </xf>
    <xf numFmtId="0" fontId="0" fillId="0" borderId="56" xfId="9" applyNumberFormat="1" applyFont="1" applyFill="1" applyBorder="1" applyAlignment="1">
      <alignment horizontal="distributed" vertical="center"/>
    </xf>
    <xf numFmtId="0" fontId="0" fillId="0" borderId="0" xfId="9" applyNumberFormat="1" applyFont="1" applyFill="1" applyBorder="1" applyAlignment="1">
      <alignment horizontal="left" vertical="center" wrapText="1"/>
    </xf>
    <xf numFmtId="0" fontId="0" fillId="0" borderId="0" xfId="9" applyNumberFormat="1" applyFont="1" applyFill="1" applyBorder="1" applyAlignment="1">
      <alignment horizontal="left" vertical="center"/>
    </xf>
    <xf numFmtId="0" fontId="0" fillId="0" borderId="51" xfId="9" applyNumberFormat="1" applyFont="1" applyFill="1" applyBorder="1" applyAlignment="1">
      <alignment horizontal="left" vertical="center" wrapText="1"/>
    </xf>
    <xf numFmtId="0" fontId="0" fillId="0" borderId="51" xfId="9" applyNumberFormat="1" applyFont="1" applyFill="1" applyBorder="1" applyAlignment="1">
      <alignment horizontal="left" vertical="center"/>
    </xf>
    <xf numFmtId="0" fontId="0" fillId="0" borderId="35" xfId="9" applyNumberFormat="1" applyFont="1" applyFill="1" applyBorder="1" applyAlignment="1">
      <alignment horizontal="center" vertical="center"/>
    </xf>
    <xf numFmtId="0" fontId="0" fillId="0" borderId="34" xfId="9" applyNumberFormat="1" applyFont="1" applyFill="1" applyBorder="1" applyAlignment="1">
      <alignment horizontal="center" vertical="center"/>
    </xf>
    <xf numFmtId="0" fontId="0" fillId="0" borderId="56" xfId="9" applyNumberFormat="1" applyFont="1" applyFill="1" applyBorder="1" applyAlignment="1">
      <alignment horizontal="left" vertical="center" wrapText="1"/>
    </xf>
    <xf numFmtId="0" fontId="0" fillId="0" borderId="56" xfId="9" applyNumberFormat="1" applyFont="1" applyFill="1" applyBorder="1" applyAlignment="1">
      <alignment horizontal="left" vertical="center"/>
    </xf>
    <xf numFmtId="0" fontId="0" fillId="0" borderId="34" xfId="9" applyNumberFormat="1" applyFont="1" applyFill="1" applyBorder="1" applyAlignment="1">
      <alignment horizontal="distributed" vertical="center"/>
    </xf>
    <xf numFmtId="0" fontId="0" fillId="0" borderId="54" xfId="9" applyNumberFormat="1" applyFont="1" applyFill="1" applyBorder="1" applyAlignment="1">
      <alignment horizontal="distributed" vertical="center"/>
    </xf>
    <xf numFmtId="0" fontId="0" fillId="0" borderId="34" xfId="9" applyNumberFormat="1" applyFont="1" applyFill="1" applyBorder="1" applyAlignment="1">
      <alignment horizontal="left" vertical="center" wrapText="1"/>
    </xf>
    <xf numFmtId="0" fontId="5" fillId="0" borderId="29" xfId="9" applyNumberFormat="1" applyFont="1" applyFill="1" applyBorder="1" applyAlignment="1">
      <alignment horizontal="center" vertical="center"/>
    </xf>
    <xf numFmtId="0" fontId="5" fillId="0" borderId="6" xfId="9" applyNumberFormat="1" applyFont="1" applyFill="1" applyBorder="1" applyAlignment="1">
      <alignment horizontal="center" vertical="center"/>
    </xf>
    <xf numFmtId="0" fontId="0" fillId="0" borderId="14" xfId="9" applyNumberFormat="1" applyFont="1" applyFill="1" applyBorder="1" applyAlignment="1">
      <alignment horizontal="center" vertical="distributed"/>
    </xf>
    <xf numFmtId="0" fontId="0" fillId="0" borderId="25" xfId="9" applyNumberFormat="1" applyFont="1" applyFill="1" applyBorder="1" applyAlignment="1">
      <alignment horizontal="center" vertical="distributed"/>
    </xf>
    <xf numFmtId="0" fontId="5" fillId="0" borderId="45" xfId="9" applyNumberFormat="1" applyFont="1" applyFill="1" applyBorder="1" applyAlignment="1">
      <alignment horizontal="center" vertical="center"/>
    </xf>
    <xf numFmtId="0" fontId="5" fillId="0" borderId="8" xfId="9" applyNumberFormat="1" applyFont="1" applyFill="1" applyBorder="1" applyAlignment="1">
      <alignment horizontal="center" vertical="center"/>
    </xf>
    <xf numFmtId="0" fontId="5" fillId="0" borderId="31" xfId="9" applyNumberFormat="1" applyFont="1" applyFill="1" applyBorder="1" applyAlignment="1">
      <alignment horizontal="center" vertical="center"/>
    </xf>
    <xf numFmtId="0" fontId="5" fillId="0" borderId="17" xfId="9" applyNumberFormat="1" applyFont="1" applyFill="1" applyBorder="1" applyAlignment="1">
      <alignment horizontal="center" vertical="center"/>
    </xf>
    <xf numFmtId="37" fontId="0" fillId="0" borderId="31" xfId="9" applyNumberFormat="1" applyFont="1" applyFill="1" applyBorder="1" applyAlignment="1">
      <alignment horizontal="center" vertical="center" textRotation="255"/>
    </xf>
    <xf numFmtId="37" fontId="0" fillId="0" borderId="17" xfId="9" applyNumberFormat="1" applyFont="1" applyFill="1" applyBorder="1" applyAlignment="1">
      <alignment horizontal="center" vertical="center" textRotation="255"/>
    </xf>
    <xf numFmtId="37" fontId="0" fillId="0" borderId="29" xfId="9" applyNumberFormat="1" applyFont="1" applyFill="1" applyBorder="1" applyAlignment="1">
      <alignment horizontal="center" vertical="center" textRotation="255"/>
    </xf>
    <xf numFmtId="37" fontId="0" fillId="0" borderId="6" xfId="9" applyNumberFormat="1" applyFont="1" applyFill="1" applyBorder="1" applyAlignment="1">
      <alignment horizontal="center" vertical="center" textRotation="255"/>
    </xf>
    <xf numFmtId="0" fontId="0" fillId="0" borderId="42" xfId="9" applyNumberFormat="1" applyFont="1" applyFill="1" applyBorder="1" applyAlignment="1">
      <alignment horizontal="center" vertical="center"/>
    </xf>
    <xf numFmtId="0" fontId="0" fillId="0" borderId="57" xfId="9" applyNumberFormat="1" applyFont="1" applyFill="1" applyBorder="1" applyAlignment="1">
      <alignment horizontal="center" vertical="center"/>
    </xf>
    <xf numFmtId="0" fontId="0" fillId="0" borderId="71" xfId="9" applyNumberFormat="1" applyFont="1" applyFill="1" applyBorder="1" applyAlignment="1">
      <alignment horizontal="center" vertical="center"/>
    </xf>
    <xf numFmtId="0" fontId="0" fillId="0" borderId="26" xfId="9" applyNumberFormat="1" applyFont="1" applyFill="1" applyBorder="1" applyAlignment="1">
      <alignment horizontal="center" vertical="center"/>
    </xf>
    <xf numFmtId="0" fontId="0" fillId="0" borderId="25" xfId="9" applyNumberFormat="1" applyFont="1" applyFill="1" applyBorder="1" applyAlignment="1">
      <alignment horizontal="center" vertical="center"/>
    </xf>
    <xf numFmtId="0" fontId="0" fillId="0" borderId="6" xfId="9" applyNumberFormat="1" applyFont="1" applyFill="1" applyBorder="1" applyAlignment="1">
      <alignment horizontal="center" vertical="center"/>
    </xf>
    <xf numFmtId="0" fontId="0" fillId="0" borderId="59" xfId="9" applyNumberFormat="1" applyFont="1" applyFill="1" applyBorder="1" applyAlignment="1">
      <alignment horizontal="center" vertical="center"/>
    </xf>
    <xf numFmtId="0" fontId="0" fillId="0" borderId="54" xfId="9" applyNumberFormat="1" applyFont="1" applyFill="1" applyBorder="1" applyAlignment="1">
      <alignment horizontal="left" vertical="center" wrapText="1"/>
    </xf>
    <xf numFmtId="0" fontId="0" fillId="0" borderId="0" xfId="9" applyFont="1" applyFill="1" applyBorder="1" applyAlignment="1">
      <alignment horizontal="distributed" vertical="center"/>
    </xf>
    <xf numFmtId="0" fontId="0" fillId="0" borderId="54" xfId="9" applyNumberFormat="1" applyFont="1" applyFill="1" applyBorder="1" applyAlignment="1">
      <alignment vertical="center" wrapText="1"/>
    </xf>
    <xf numFmtId="0" fontId="0" fillId="0" borderId="35" xfId="9" applyNumberFormat="1" applyFont="1" applyFill="1" applyBorder="1" applyAlignment="1">
      <alignment horizontal="center" vertical="distributed"/>
    </xf>
    <xf numFmtId="0" fontId="0" fillId="0" borderId="34" xfId="9" applyNumberFormat="1" applyFont="1" applyFill="1" applyBorder="1" applyAlignment="1">
      <alignment horizontal="center" vertical="distributed"/>
    </xf>
    <xf numFmtId="0" fontId="0" fillId="0" borderId="69" xfId="9" applyNumberFormat="1" applyFont="1" applyFill="1" applyBorder="1" applyAlignment="1">
      <alignment horizontal="center" vertical="distributed"/>
    </xf>
    <xf numFmtId="0" fontId="0" fillId="0" borderId="25" xfId="9" applyNumberFormat="1" applyFont="1" applyFill="1" applyBorder="1" applyAlignment="1">
      <alignment horizontal="distributed" vertical="center"/>
    </xf>
    <xf numFmtId="0" fontId="0" fillId="0" borderId="0" xfId="9" applyFont="1" applyFill="1" applyBorder="1" applyAlignment="1">
      <alignment horizontal="center" vertical="center" textRotation="255"/>
    </xf>
    <xf numFmtId="0" fontId="0" fillId="0" borderId="35" xfId="9" applyFont="1" applyFill="1" applyBorder="1" applyAlignment="1">
      <alignment horizontal="center" vertical="distributed"/>
    </xf>
    <xf numFmtId="0" fontId="0" fillId="0" borderId="34" xfId="9" applyFont="1" applyFill="1" applyBorder="1" applyAlignment="1">
      <alignment horizontal="center" vertical="distributed"/>
    </xf>
    <xf numFmtId="0" fontId="0" fillId="0" borderId="64" xfId="9" applyNumberFormat="1" applyFont="1" applyFill="1" applyBorder="1" applyAlignment="1">
      <alignment vertical="distributed" textRotation="255" indent="1"/>
    </xf>
    <xf numFmtId="0" fontId="0" fillId="0" borderId="63" xfId="9" applyNumberFormat="1" applyFont="1" applyFill="1" applyBorder="1" applyAlignment="1">
      <alignment vertical="distributed" textRotation="255" indent="1"/>
    </xf>
    <xf numFmtId="0" fontId="0" fillId="0" borderId="25" xfId="9" applyNumberFormat="1" applyFont="1" applyFill="1" applyBorder="1" applyAlignment="1">
      <alignment horizontal="left" vertical="center" wrapText="1"/>
    </xf>
    <xf numFmtId="0" fontId="0" fillId="0" borderId="0" xfId="10" applyFont="1" applyFill="1" applyBorder="1" applyAlignment="1">
      <alignment horizontal="left" vertical="center" shrinkToFit="1"/>
    </xf>
    <xf numFmtId="0" fontId="0" fillId="0" borderId="8" xfId="10" applyFont="1" applyFill="1" applyBorder="1" applyAlignment="1">
      <alignment horizontal="left" vertical="center" shrinkToFit="1"/>
    </xf>
    <xf numFmtId="0" fontId="0" fillId="0" borderId="25" xfId="10" applyFont="1" applyFill="1" applyBorder="1" applyAlignment="1">
      <alignment horizontal="left" vertical="center" shrinkToFit="1"/>
    </xf>
    <xf numFmtId="0" fontId="0" fillId="0" borderId="6" xfId="10" applyFont="1" applyFill="1" applyBorder="1" applyAlignment="1">
      <alignment horizontal="left" vertical="center" shrinkToFit="1"/>
    </xf>
    <xf numFmtId="0" fontId="0" fillId="0" borderId="54" xfId="10" applyFont="1" applyFill="1" applyBorder="1" applyAlignment="1">
      <alignment horizontal="left" vertical="center" shrinkToFit="1"/>
    </xf>
    <xf numFmtId="0" fontId="0" fillId="0" borderId="59" xfId="10" applyFont="1" applyFill="1" applyBorder="1" applyAlignment="1">
      <alignment horizontal="left" vertical="center" shrinkToFit="1"/>
    </xf>
    <xf numFmtId="0" fontId="0" fillId="0" borderId="0" xfId="10" applyFont="1" applyFill="1" applyBorder="1" applyAlignment="1">
      <alignment vertical="center"/>
    </xf>
    <xf numFmtId="0" fontId="0" fillId="0" borderId="8" xfId="10" applyFont="1" applyFill="1" applyBorder="1" applyAlignment="1">
      <alignment vertical="center"/>
    </xf>
    <xf numFmtId="0" fontId="0" fillId="0" borderId="51" xfId="10" applyFont="1" applyFill="1" applyBorder="1" applyAlignment="1">
      <alignment vertical="center"/>
    </xf>
    <xf numFmtId="0" fontId="0" fillId="0" borderId="71" xfId="10" applyFont="1" applyFill="1" applyBorder="1" applyAlignment="1">
      <alignment vertical="center"/>
    </xf>
    <xf numFmtId="0" fontId="0" fillId="0" borderId="56" xfId="10" applyFont="1" applyFill="1" applyBorder="1" applyAlignment="1">
      <alignment horizontal="left" vertical="center"/>
    </xf>
    <xf numFmtId="0" fontId="0" fillId="0" borderId="57" xfId="10" applyFont="1" applyFill="1" applyBorder="1" applyAlignment="1">
      <alignment horizontal="left" vertical="center"/>
    </xf>
    <xf numFmtId="0" fontId="0" fillId="0" borderId="0" xfId="10" applyFont="1" applyFill="1" applyBorder="1" applyAlignment="1">
      <alignment horizontal="left" vertical="center"/>
    </xf>
    <xf numFmtId="0" fontId="0" fillId="0" borderId="8" xfId="10" applyFont="1" applyFill="1" applyBorder="1" applyAlignment="1">
      <alignment horizontal="left" vertical="center"/>
    </xf>
    <xf numFmtId="0" fontId="0" fillId="0" borderId="54" xfId="10" applyFont="1" applyFill="1" applyBorder="1" applyAlignment="1">
      <alignment horizontal="left" vertical="center"/>
    </xf>
    <xf numFmtId="0" fontId="0" fillId="0" borderId="59" xfId="10" applyFont="1" applyFill="1" applyBorder="1" applyAlignment="1">
      <alignment horizontal="left" vertical="center"/>
    </xf>
    <xf numFmtId="0" fontId="0" fillId="0" borderId="1" xfId="10" applyFont="1" applyFill="1" applyBorder="1" applyAlignment="1">
      <alignment horizontal="center" vertical="center"/>
    </xf>
    <xf numFmtId="0" fontId="0" fillId="0" borderId="42" xfId="10" applyFont="1" applyFill="1" applyBorder="1" applyAlignment="1">
      <alignment horizontal="center" vertical="center"/>
    </xf>
    <xf numFmtId="0" fontId="0" fillId="0" borderId="34" xfId="10" applyFont="1" applyFill="1" applyBorder="1" applyAlignment="1">
      <alignment horizontal="center" vertical="center"/>
    </xf>
    <xf numFmtId="0" fontId="0" fillId="0" borderId="69" xfId="10" applyFont="1" applyFill="1" applyBorder="1" applyAlignment="1">
      <alignment horizontal="center" vertical="center"/>
    </xf>
    <xf numFmtId="0" fontId="0" fillId="0" borderId="56" xfId="10" applyFont="1" applyFill="1" applyBorder="1" applyAlignment="1">
      <alignment vertical="center"/>
    </xf>
    <xf numFmtId="0" fontId="0" fillId="0" borderId="57" xfId="1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quotePrefix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2" xfId="0" quotePrefix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3" xfId="0" quotePrefix="1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5" fillId="0" borderId="0" xfId="11" quotePrefix="1" applyNumberFormat="1" applyFont="1" applyFill="1" applyBorder="1" applyAlignment="1">
      <alignment horizontal="center" vertical="center"/>
    </xf>
    <xf numFmtId="0" fontId="5" fillId="0" borderId="8" xfId="11" quotePrefix="1" applyNumberFormat="1" applyFont="1" applyFill="1" applyBorder="1" applyAlignment="1">
      <alignment horizontal="center" vertical="center"/>
    </xf>
    <xf numFmtId="0" fontId="5" fillId="0" borderId="14" xfId="11" applyNumberFormat="1" applyFont="1" applyFill="1" applyBorder="1" applyAlignment="1">
      <alignment horizontal="center" vertical="center"/>
    </xf>
    <xf numFmtId="0" fontId="5" fillId="0" borderId="17" xfId="11" applyNumberFormat="1" applyFont="1" applyFill="1" applyBorder="1" applyAlignment="1">
      <alignment horizontal="center" vertical="center"/>
    </xf>
    <xf numFmtId="179" fontId="5" fillId="0" borderId="14" xfId="11" applyNumberFormat="1" applyFont="1" applyFill="1" applyBorder="1" applyAlignment="1">
      <alignment horizontal="center" vertical="center"/>
    </xf>
    <xf numFmtId="179" fontId="5" fillId="0" borderId="17" xfId="11" quotePrefix="1" applyNumberFormat="1" applyFont="1" applyFill="1" applyBorder="1" applyAlignment="1">
      <alignment horizontal="center" vertical="center"/>
    </xf>
    <xf numFmtId="0" fontId="0" fillId="0" borderId="14" xfId="11" applyNumberFormat="1" applyFont="1" applyFill="1" applyBorder="1" applyAlignment="1">
      <alignment horizontal="center" vertical="center"/>
    </xf>
    <xf numFmtId="0" fontId="0" fillId="0" borderId="17" xfId="11" applyNumberFormat="1" applyFont="1" applyFill="1" applyBorder="1" applyAlignment="1">
      <alignment horizontal="center" vertical="center"/>
    </xf>
    <xf numFmtId="0" fontId="0" fillId="0" borderId="0" xfId="11" applyNumberFormat="1" applyFont="1" applyFill="1" applyBorder="1" applyAlignment="1">
      <alignment horizontal="center" vertical="center"/>
    </xf>
    <xf numFmtId="0" fontId="0" fillId="0" borderId="8" xfId="11" quotePrefix="1" applyNumberFormat="1" applyFont="1" applyFill="1" applyBorder="1" applyAlignment="1">
      <alignment horizontal="center" vertical="center"/>
    </xf>
    <xf numFmtId="179" fontId="0" fillId="0" borderId="0" xfId="11" applyNumberFormat="1" applyFont="1" applyFill="1" applyBorder="1" applyAlignment="1">
      <alignment horizontal="center" vertical="center"/>
    </xf>
    <xf numFmtId="179" fontId="0" fillId="0" borderId="8" xfId="11" quotePrefix="1" applyNumberFormat="1" applyFont="1" applyFill="1" applyBorder="1" applyAlignment="1">
      <alignment horizontal="center" vertical="center"/>
    </xf>
    <xf numFmtId="179" fontId="0" fillId="0" borderId="8" xfId="11" applyNumberFormat="1" applyFont="1" applyFill="1" applyBorder="1" applyAlignment="1">
      <alignment horizontal="center" vertical="center"/>
    </xf>
    <xf numFmtId="179" fontId="0" fillId="0" borderId="56" xfId="11" applyNumberFormat="1" applyFont="1" applyFill="1" applyBorder="1" applyAlignment="1">
      <alignment horizontal="center" vertical="center"/>
    </xf>
    <xf numFmtId="179" fontId="0" fillId="0" borderId="57" xfId="11" quotePrefix="1" applyNumberFormat="1" applyFont="1" applyFill="1" applyBorder="1" applyAlignment="1">
      <alignment horizontal="center" vertical="center"/>
    </xf>
  </cellXfs>
  <cellStyles count="12">
    <cellStyle name="桁区切り 2" xfId="2"/>
    <cellStyle name="標準" xfId="0" builtinId="0"/>
    <cellStyle name="標準 10" xfId="10"/>
    <cellStyle name="標準 11" xfId="11"/>
    <cellStyle name="標準 2" xfId="1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showGridLines="0" tabSelected="1" view="pageBreakPreview" zoomScaleNormal="100" zoomScaleSheetLayoutView="100" workbookViewId="0">
      <selection activeCell="P1" sqref="P1"/>
    </sheetView>
  </sheetViews>
  <sheetFormatPr defaultColWidth="7.5546875" defaultRowHeight="17.25" customHeight="1"/>
  <cols>
    <col min="1" max="1" width="15.6640625" style="1" customWidth="1"/>
    <col min="2" max="15" width="6" style="1" customWidth="1"/>
    <col min="16" max="253" width="7.5546875" style="1" customWidth="1"/>
    <col min="254" max="16384" width="7.5546875" style="1"/>
  </cols>
  <sheetData>
    <row r="1" spans="1:16" ht="18" customHeight="1">
      <c r="A1" s="17" t="s">
        <v>60</v>
      </c>
    </row>
    <row r="2" spans="1:16" ht="18" customHeight="1" thickBot="1">
      <c r="O2" s="19" t="s">
        <v>59</v>
      </c>
    </row>
    <row r="3" spans="1:16" ht="18" customHeight="1">
      <c r="A3" s="409" t="s">
        <v>58</v>
      </c>
      <c r="B3" s="404" t="s">
        <v>57</v>
      </c>
      <c r="C3" s="398"/>
      <c r="D3" s="398"/>
      <c r="E3" s="398" t="s">
        <v>56</v>
      </c>
      <c r="F3" s="398"/>
      <c r="G3" s="398"/>
      <c r="H3" s="398"/>
      <c r="I3" s="398" t="s">
        <v>55</v>
      </c>
      <c r="J3" s="398"/>
      <c r="K3" s="398"/>
      <c r="L3" s="398"/>
      <c r="M3" s="398" t="s">
        <v>54</v>
      </c>
      <c r="N3" s="398"/>
      <c r="O3" s="399"/>
    </row>
    <row r="4" spans="1:16" ht="60" customHeight="1" thickBot="1">
      <c r="A4" s="410"/>
      <c r="B4" s="38" t="s">
        <v>53</v>
      </c>
      <c r="C4" s="36" t="s">
        <v>52</v>
      </c>
      <c r="D4" s="37" t="s">
        <v>47</v>
      </c>
      <c r="E4" s="36" t="s">
        <v>49</v>
      </c>
      <c r="F4" s="36" t="s">
        <v>50</v>
      </c>
      <c r="G4" s="36" t="s">
        <v>51</v>
      </c>
      <c r="H4" s="37" t="s">
        <v>47</v>
      </c>
      <c r="I4" s="36" t="s">
        <v>49</v>
      </c>
      <c r="J4" s="36" t="s">
        <v>50</v>
      </c>
      <c r="K4" s="36" t="s">
        <v>48</v>
      </c>
      <c r="L4" s="37" t="s">
        <v>47</v>
      </c>
      <c r="M4" s="36" t="s">
        <v>49</v>
      </c>
      <c r="N4" s="36" t="s">
        <v>48</v>
      </c>
      <c r="O4" s="35" t="s">
        <v>47</v>
      </c>
    </row>
    <row r="5" spans="1:16" ht="18" customHeight="1">
      <c r="A5" s="34" t="s">
        <v>46</v>
      </c>
      <c r="B5" s="31">
        <v>12</v>
      </c>
      <c r="C5" s="30">
        <v>622</v>
      </c>
      <c r="D5" s="29">
        <v>56</v>
      </c>
      <c r="E5" s="29">
        <v>13</v>
      </c>
      <c r="F5" s="29">
        <v>131</v>
      </c>
      <c r="G5" s="30">
        <v>2929</v>
      </c>
      <c r="H5" s="29">
        <v>207</v>
      </c>
      <c r="I5" s="29">
        <v>7</v>
      </c>
      <c r="J5" s="29">
        <v>63</v>
      </c>
      <c r="K5" s="30">
        <v>1545</v>
      </c>
      <c r="L5" s="29">
        <v>135</v>
      </c>
      <c r="M5" s="29">
        <v>4</v>
      </c>
      <c r="N5" s="30">
        <v>2148</v>
      </c>
      <c r="O5" s="29">
        <v>180</v>
      </c>
    </row>
    <row r="6" spans="1:16" ht="18" customHeight="1">
      <c r="A6" s="32" t="s">
        <v>45</v>
      </c>
      <c r="B6" s="31">
        <v>12</v>
      </c>
      <c r="C6" s="30">
        <v>596</v>
      </c>
      <c r="D6" s="29">
        <v>58</v>
      </c>
      <c r="E6" s="29">
        <v>13</v>
      </c>
      <c r="F6" s="29">
        <v>130</v>
      </c>
      <c r="G6" s="30">
        <v>2890</v>
      </c>
      <c r="H6" s="29">
        <v>206</v>
      </c>
      <c r="I6" s="29">
        <v>7</v>
      </c>
      <c r="J6" s="29">
        <v>63</v>
      </c>
      <c r="K6" s="30">
        <v>1546</v>
      </c>
      <c r="L6" s="29">
        <v>138</v>
      </c>
      <c r="M6" s="29">
        <v>4</v>
      </c>
      <c r="N6" s="30">
        <v>2161</v>
      </c>
      <c r="O6" s="29">
        <v>181</v>
      </c>
    </row>
    <row r="7" spans="1:16" ht="18" customHeight="1">
      <c r="A7" s="32" t="s">
        <v>44</v>
      </c>
      <c r="B7" s="31">
        <v>12</v>
      </c>
      <c r="C7" s="30">
        <v>585</v>
      </c>
      <c r="D7" s="29">
        <v>59</v>
      </c>
      <c r="E7" s="29">
        <v>13</v>
      </c>
      <c r="F7" s="29">
        <v>125</v>
      </c>
      <c r="G7" s="30">
        <v>2821</v>
      </c>
      <c r="H7" s="29">
        <v>198</v>
      </c>
      <c r="I7" s="29">
        <v>7</v>
      </c>
      <c r="J7" s="29">
        <v>61</v>
      </c>
      <c r="K7" s="30">
        <v>1533</v>
      </c>
      <c r="L7" s="29">
        <v>136</v>
      </c>
      <c r="M7" s="29">
        <v>4</v>
      </c>
      <c r="N7" s="30">
        <v>2158</v>
      </c>
      <c r="O7" s="29">
        <v>181</v>
      </c>
    </row>
    <row r="8" spans="1:16" ht="18" customHeight="1">
      <c r="A8" s="32" t="s">
        <v>43</v>
      </c>
      <c r="B8" s="31">
        <v>10</v>
      </c>
      <c r="C8" s="30">
        <v>407</v>
      </c>
      <c r="D8" s="29">
        <v>50</v>
      </c>
      <c r="E8" s="29">
        <v>13</v>
      </c>
      <c r="F8" s="29">
        <v>128</v>
      </c>
      <c r="G8" s="30">
        <v>2784</v>
      </c>
      <c r="H8" s="29">
        <v>209</v>
      </c>
      <c r="I8" s="29">
        <v>7</v>
      </c>
      <c r="J8" s="29">
        <v>59</v>
      </c>
      <c r="K8" s="30">
        <v>1524</v>
      </c>
      <c r="L8" s="29">
        <v>133</v>
      </c>
      <c r="M8" s="29">
        <v>4</v>
      </c>
      <c r="N8" s="30">
        <v>2111</v>
      </c>
      <c r="O8" s="29">
        <v>182</v>
      </c>
    </row>
    <row r="9" spans="1:16" ht="18" customHeight="1">
      <c r="A9" s="32" t="s">
        <v>42</v>
      </c>
      <c r="B9" s="31">
        <v>8</v>
      </c>
      <c r="C9" s="30">
        <v>272</v>
      </c>
      <c r="D9" s="29">
        <v>47</v>
      </c>
      <c r="E9" s="29">
        <v>12</v>
      </c>
      <c r="F9" s="29">
        <v>129</v>
      </c>
      <c r="G9" s="30">
        <v>2745</v>
      </c>
      <c r="H9" s="29">
        <v>207</v>
      </c>
      <c r="I9" s="29">
        <v>6</v>
      </c>
      <c r="J9" s="29">
        <v>56</v>
      </c>
      <c r="K9" s="30">
        <v>1501</v>
      </c>
      <c r="L9" s="29">
        <v>127</v>
      </c>
      <c r="M9" s="29">
        <v>4</v>
      </c>
      <c r="N9" s="30">
        <v>2144</v>
      </c>
      <c r="O9" s="29">
        <v>179</v>
      </c>
    </row>
    <row r="10" spans="1:16" ht="18" customHeight="1">
      <c r="A10" s="32" t="s">
        <v>41</v>
      </c>
      <c r="B10" s="31">
        <v>8</v>
      </c>
      <c r="C10" s="30">
        <v>242</v>
      </c>
      <c r="D10" s="29">
        <v>35</v>
      </c>
      <c r="E10" s="29">
        <v>12</v>
      </c>
      <c r="F10" s="29">
        <v>129</v>
      </c>
      <c r="G10" s="30">
        <v>2695</v>
      </c>
      <c r="H10" s="29">
        <v>205</v>
      </c>
      <c r="I10" s="29">
        <v>6</v>
      </c>
      <c r="J10" s="29">
        <v>55</v>
      </c>
      <c r="K10" s="30">
        <v>1470</v>
      </c>
      <c r="L10" s="29">
        <v>127</v>
      </c>
      <c r="M10" s="29">
        <v>4</v>
      </c>
      <c r="N10" s="30">
        <v>2122</v>
      </c>
      <c r="O10" s="29">
        <v>178</v>
      </c>
    </row>
    <row r="11" spans="1:16" ht="18" customHeight="1">
      <c r="A11" s="32" t="s">
        <v>40</v>
      </c>
      <c r="B11" s="31">
        <v>7</v>
      </c>
      <c r="C11" s="30">
        <v>225</v>
      </c>
      <c r="D11" s="29">
        <v>34</v>
      </c>
      <c r="E11" s="29">
        <v>12</v>
      </c>
      <c r="F11" s="29">
        <v>128</v>
      </c>
      <c r="G11" s="30">
        <v>2659</v>
      </c>
      <c r="H11" s="29">
        <v>202</v>
      </c>
      <c r="I11" s="29">
        <v>6</v>
      </c>
      <c r="J11" s="29">
        <v>55</v>
      </c>
      <c r="K11" s="30">
        <v>1436</v>
      </c>
      <c r="L11" s="29">
        <v>122</v>
      </c>
      <c r="M11" s="29">
        <v>4</v>
      </c>
      <c r="N11" s="30">
        <v>2107</v>
      </c>
      <c r="O11" s="29">
        <v>177</v>
      </c>
    </row>
    <row r="12" spans="1:16" ht="18" customHeight="1">
      <c r="A12" s="33" t="s">
        <v>39</v>
      </c>
      <c r="B12" s="31">
        <v>6</v>
      </c>
      <c r="C12" s="30">
        <v>168</v>
      </c>
      <c r="D12" s="29">
        <v>28</v>
      </c>
      <c r="E12" s="29">
        <v>12</v>
      </c>
      <c r="F12" s="29">
        <v>126</v>
      </c>
      <c r="G12" s="30">
        <v>2596</v>
      </c>
      <c r="H12" s="29">
        <v>200</v>
      </c>
      <c r="I12" s="29">
        <v>6</v>
      </c>
      <c r="J12" s="29">
        <v>55</v>
      </c>
      <c r="K12" s="30">
        <v>1437</v>
      </c>
      <c r="L12" s="29">
        <v>123</v>
      </c>
      <c r="M12" s="29">
        <v>4</v>
      </c>
      <c r="N12" s="30">
        <v>1993</v>
      </c>
      <c r="O12" s="29">
        <v>185</v>
      </c>
      <c r="P12" s="2"/>
    </row>
    <row r="13" spans="1:16" ht="18" customHeight="1">
      <c r="A13" s="32" t="s">
        <v>38</v>
      </c>
      <c r="B13" s="31">
        <v>5</v>
      </c>
      <c r="C13" s="30">
        <v>133</v>
      </c>
      <c r="D13" s="29">
        <v>18</v>
      </c>
      <c r="E13" s="29">
        <v>11</v>
      </c>
      <c r="F13" s="29">
        <v>126</v>
      </c>
      <c r="G13" s="30">
        <v>2535</v>
      </c>
      <c r="H13" s="29">
        <v>193</v>
      </c>
      <c r="I13" s="29">
        <v>6</v>
      </c>
      <c r="J13" s="29">
        <v>52</v>
      </c>
      <c r="K13" s="30">
        <v>1414</v>
      </c>
      <c r="L13" s="29">
        <v>113</v>
      </c>
      <c r="M13" s="29">
        <v>4</v>
      </c>
      <c r="N13" s="30">
        <v>1898</v>
      </c>
      <c r="O13" s="29">
        <v>180</v>
      </c>
      <c r="P13" s="2"/>
    </row>
    <row r="14" spans="1:16" ht="18" customHeight="1" thickBot="1">
      <c r="A14" s="28" t="s">
        <v>37</v>
      </c>
      <c r="B14" s="27">
        <v>5</v>
      </c>
      <c r="C14" s="26">
        <v>122</v>
      </c>
      <c r="D14" s="25">
        <v>16</v>
      </c>
      <c r="E14" s="25">
        <v>11</v>
      </c>
      <c r="F14" s="25">
        <f>112+12</f>
        <v>124</v>
      </c>
      <c r="G14" s="26">
        <v>2494</v>
      </c>
      <c r="H14" s="25">
        <f>176+18</f>
        <v>194</v>
      </c>
      <c r="I14" s="25">
        <v>6</v>
      </c>
      <c r="J14" s="25">
        <f>42+9</f>
        <v>51</v>
      </c>
      <c r="K14" s="26">
        <f>1098+315</f>
        <v>1413</v>
      </c>
      <c r="L14" s="25">
        <f>93+19</f>
        <v>112</v>
      </c>
      <c r="M14" s="25">
        <v>4</v>
      </c>
      <c r="N14" s="26">
        <v>1860</v>
      </c>
      <c r="O14" s="25">
        <v>179</v>
      </c>
      <c r="P14" s="2"/>
    </row>
    <row r="15" spans="1:16" ht="18" customHeight="1">
      <c r="A15" s="20" t="s">
        <v>36</v>
      </c>
      <c r="B15" s="6"/>
      <c r="C15" s="6"/>
      <c r="D15" s="6"/>
      <c r="E15" s="6"/>
      <c r="F15" s="6"/>
      <c r="G15" s="6"/>
      <c r="H15" s="6"/>
      <c r="I15" s="6"/>
      <c r="J15" s="24"/>
      <c r="K15" s="24"/>
      <c r="L15" s="23"/>
      <c r="M15" s="23"/>
      <c r="N15" s="22"/>
      <c r="O15" s="22"/>
    </row>
    <row r="16" spans="1:16" ht="18" customHeight="1">
      <c r="A16" s="2" t="s">
        <v>35</v>
      </c>
      <c r="O16" s="19"/>
    </row>
    <row r="17" spans="1:15" ht="18" customHeight="1">
      <c r="A17" s="2" t="s">
        <v>34</v>
      </c>
      <c r="O17" s="19"/>
    </row>
    <row r="18" spans="1:15" ht="18" customHeight="1">
      <c r="A18" s="2" t="s">
        <v>33</v>
      </c>
      <c r="K18" s="430"/>
      <c r="L18" s="430"/>
      <c r="M18" s="430"/>
      <c r="N18" s="430"/>
      <c r="O18" s="430"/>
    </row>
    <row r="19" spans="1:15" ht="18" customHeight="1">
      <c r="A19" s="2" t="s">
        <v>32</v>
      </c>
      <c r="K19" s="430"/>
      <c r="L19" s="430"/>
      <c r="M19" s="430"/>
      <c r="N19" s="430"/>
      <c r="O19" s="430"/>
    </row>
    <row r="20" spans="1:15" ht="18" customHeight="1">
      <c r="A20" s="2" t="s">
        <v>31</v>
      </c>
      <c r="K20" s="21"/>
      <c r="L20" s="21"/>
      <c r="M20" s="21"/>
      <c r="N20" s="21"/>
      <c r="O20" s="21"/>
    </row>
    <row r="21" spans="1:15" ht="18" customHeight="1">
      <c r="A21" s="2" t="s">
        <v>30</v>
      </c>
      <c r="K21" s="21"/>
      <c r="L21" s="21"/>
      <c r="M21" s="21"/>
      <c r="N21" s="21"/>
      <c r="O21" s="21"/>
    </row>
    <row r="22" spans="1:15" ht="18" customHeight="1">
      <c r="A22" s="2" t="s">
        <v>29</v>
      </c>
      <c r="K22" s="21"/>
      <c r="L22" s="21"/>
      <c r="M22" s="21"/>
      <c r="N22" s="21"/>
      <c r="O22" s="21"/>
    </row>
    <row r="23" spans="1:15" ht="18" customHeight="1">
      <c r="A23" s="2" t="s">
        <v>28</v>
      </c>
      <c r="K23" s="21"/>
      <c r="L23" s="21"/>
      <c r="M23" s="21"/>
      <c r="N23" s="21"/>
      <c r="O23" s="21"/>
    </row>
    <row r="24" spans="1:15" ht="18" customHeight="1">
      <c r="A24" s="2" t="s">
        <v>27</v>
      </c>
      <c r="K24" s="21"/>
      <c r="L24" s="21"/>
      <c r="M24" s="21"/>
      <c r="N24" s="21"/>
      <c r="O24" s="21"/>
    </row>
    <row r="25" spans="1:15" ht="18" customHeight="1">
      <c r="A25" s="2" t="s">
        <v>26</v>
      </c>
      <c r="K25" s="21"/>
      <c r="L25" s="21"/>
      <c r="M25" s="21"/>
      <c r="N25" s="21"/>
      <c r="O25" s="21"/>
    </row>
    <row r="26" spans="1:15" ht="17.25" customHeight="1">
      <c r="A26" s="2" t="s">
        <v>25</v>
      </c>
    </row>
    <row r="27" spans="1:15" ht="18" customHeight="1">
      <c r="A27" s="2" t="s">
        <v>24</v>
      </c>
      <c r="K27" s="21"/>
      <c r="L27" s="21"/>
      <c r="M27" s="21"/>
      <c r="N27" s="21"/>
      <c r="O27" s="21"/>
    </row>
    <row r="28" spans="1:15" ht="18" customHeight="1">
      <c r="A28" s="20" t="s">
        <v>23</v>
      </c>
      <c r="O28" s="19"/>
    </row>
    <row r="29" spans="1:15" ht="18" customHeight="1">
      <c r="A29" s="18" t="s">
        <v>22</v>
      </c>
    </row>
    <row r="30" spans="1:15" ht="18" customHeight="1"/>
    <row r="31" spans="1:15" ht="18" customHeight="1">
      <c r="A31" s="17" t="s">
        <v>21</v>
      </c>
    </row>
    <row r="32" spans="1:15" ht="18" customHeight="1" thickBot="1">
      <c r="O32" s="16" t="s">
        <v>20</v>
      </c>
    </row>
    <row r="33" spans="1:20" ht="18" customHeight="1">
      <c r="A33" s="409" t="s">
        <v>19</v>
      </c>
      <c r="B33" s="404" t="s">
        <v>18</v>
      </c>
      <c r="C33" s="398"/>
      <c r="D33" s="398"/>
      <c r="E33" s="398"/>
      <c r="F33" s="398"/>
      <c r="G33" s="398"/>
      <c r="H33" s="411" t="s">
        <v>17</v>
      </c>
      <c r="I33" s="398"/>
      <c r="J33" s="398" t="s">
        <v>16</v>
      </c>
      <c r="K33" s="398"/>
      <c r="L33" s="398"/>
      <c r="M33" s="398"/>
      <c r="N33" s="437" t="s">
        <v>15</v>
      </c>
      <c r="O33" s="438"/>
    </row>
    <row r="34" spans="1:20" ht="18" customHeight="1" thickBot="1">
      <c r="A34" s="410"/>
      <c r="B34" s="413" t="s">
        <v>14</v>
      </c>
      <c r="C34" s="414"/>
      <c r="D34" s="415" t="s">
        <v>13</v>
      </c>
      <c r="E34" s="414"/>
      <c r="F34" s="415" t="s">
        <v>12</v>
      </c>
      <c r="G34" s="414"/>
      <c r="H34" s="412"/>
      <c r="I34" s="412"/>
      <c r="J34" s="412" t="s">
        <v>11</v>
      </c>
      <c r="K34" s="412"/>
      <c r="L34" s="439" t="s">
        <v>10</v>
      </c>
      <c r="M34" s="439"/>
      <c r="N34" s="439"/>
      <c r="O34" s="440"/>
      <c r="P34" s="2"/>
    </row>
    <row r="35" spans="1:20" ht="18" customHeight="1">
      <c r="A35" s="15" t="s">
        <v>9</v>
      </c>
      <c r="B35" s="400">
        <f>B37+B43</f>
        <v>122</v>
      </c>
      <c r="C35" s="401"/>
      <c r="D35" s="406">
        <f>D37+D43</f>
        <v>62</v>
      </c>
      <c r="E35" s="406"/>
      <c r="F35" s="406">
        <f>F37+F43</f>
        <v>60</v>
      </c>
      <c r="G35" s="406"/>
      <c r="H35" s="406">
        <f>H37+H43</f>
        <v>16</v>
      </c>
      <c r="I35" s="406"/>
      <c r="J35" s="405">
        <f>J37+J43</f>
        <v>4797</v>
      </c>
      <c r="K35" s="405"/>
      <c r="L35" s="442">
        <v>39.299999999999997</v>
      </c>
      <c r="M35" s="442"/>
      <c r="N35" s="441">
        <v>8</v>
      </c>
      <c r="O35" s="441"/>
      <c r="P35" s="2"/>
    </row>
    <row r="36" spans="1:20" ht="18" customHeight="1">
      <c r="A36" s="14"/>
      <c r="B36" s="13"/>
      <c r="C36" s="12"/>
      <c r="D36" s="12"/>
      <c r="E36" s="12"/>
      <c r="F36" s="12"/>
      <c r="G36" s="12"/>
      <c r="H36" s="12"/>
      <c r="I36" s="12"/>
      <c r="J36" s="11"/>
      <c r="K36" s="11"/>
      <c r="L36" s="10"/>
      <c r="M36" s="10"/>
      <c r="N36" s="9"/>
      <c r="O36" s="9"/>
    </row>
    <row r="37" spans="1:20" ht="18" customHeight="1">
      <c r="A37" s="4" t="s">
        <v>8</v>
      </c>
      <c r="B37" s="402">
        <f>SUM(D37:G37)</f>
        <v>51</v>
      </c>
      <c r="C37" s="403"/>
      <c r="D37" s="407">
        <f>SUM(D38:E40)</f>
        <v>25</v>
      </c>
      <c r="E37" s="403"/>
      <c r="F37" s="407">
        <f>SUM(F38:G40)</f>
        <v>26</v>
      </c>
      <c r="G37" s="403"/>
      <c r="H37" s="407">
        <f>SUM(H38:I40)</f>
        <v>11</v>
      </c>
      <c r="I37" s="408"/>
      <c r="J37" s="426">
        <f>SUM(J38:K41)</f>
        <v>3701</v>
      </c>
      <c r="K37" s="426"/>
      <c r="L37" s="425">
        <v>72.599999999999994</v>
      </c>
      <c r="M37" s="425"/>
      <c r="N37" s="9"/>
      <c r="O37" s="9">
        <v>5</v>
      </c>
    </row>
    <row r="38" spans="1:20" ht="18" customHeight="1">
      <c r="A38" s="8" t="s">
        <v>7</v>
      </c>
      <c r="B38" s="395">
        <f>SUM(D38:G38)</f>
        <v>23</v>
      </c>
      <c r="C38" s="396"/>
      <c r="D38" s="397">
        <v>10</v>
      </c>
      <c r="E38" s="397"/>
      <c r="F38" s="397">
        <v>13</v>
      </c>
      <c r="G38" s="397"/>
      <c r="H38" s="397">
        <v>4</v>
      </c>
      <c r="I38" s="397"/>
      <c r="J38" s="436">
        <v>1200</v>
      </c>
      <c r="K38" s="436"/>
      <c r="L38" s="420">
        <v>52.2</v>
      </c>
      <c r="M38" s="420"/>
      <c r="N38" s="421">
        <v>6</v>
      </c>
      <c r="O38" s="422"/>
    </row>
    <row r="39" spans="1:20" ht="18" customHeight="1">
      <c r="A39" s="8" t="s">
        <v>6</v>
      </c>
      <c r="B39" s="395">
        <f>SUM(D39:G39)</f>
        <v>25</v>
      </c>
      <c r="C39" s="396"/>
      <c r="D39" s="397">
        <v>13</v>
      </c>
      <c r="E39" s="397"/>
      <c r="F39" s="397">
        <v>12</v>
      </c>
      <c r="G39" s="397"/>
      <c r="H39" s="397">
        <v>4</v>
      </c>
      <c r="I39" s="397"/>
      <c r="J39" s="436">
        <v>843</v>
      </c>
      <c r="K39" s="436"/>
      <c r="L39" s="420">
        <v>33.700000000000003</v>
      </c>
      <c r="M39" s="420"/>
      <c r="N39" s="421">
        <v>6</v>
      </c>
      <c r="O39" s="422"/>
    </row>
    <row r="40" spans="1:20" ht="18" customHeight="1">
      <c r="A40" s="8" t="s">
        <v>5</v>
      </c>
      <c r="B40" s="395">
        <f>SUM(D40:G40)</f>
        <v>3</v>
      </c>
      <c r="C40" s="396"/>
      <c r="D40" s="397">
        <v>2</v>
      </c>
      <c r="E40" s="397"/>
      <c r="F40" s="397">
        <v>1</v>
      </c>
      <c r="G40" s="397"/>
      <c r="H40" s="397">
        <v>3</v>
      </c>
      <c r="I40" s="397"/>
      <c r="J40" s="436">
        <v>845</v>
      </c>
      <c r="K40" s="436"/>
      <c r="L40" s="420">
        <v>281.7</v>
      </c>
      <c r="M40" s="420"/>
      <c r="N40" s="421">
        <v>1</v>
      </c>
      <c r="O40" s="422"/>
    </row>
    <row r="41" spans="1:20" ht="18" customHeight="1">
      <c r="A41" s="8" t="s">
        <v>4</v>
      </c>
      <c r="B41" s="418" t="s">
        <v>3</v>
      </c>
      <c r="C41" s="397"/>
      <c r="D41" s="397" t="s">
        <v>3</v>
      </c>
      <c r="E41" s="397"/>
      <c r="F41" s="397" t="s">
        <v>3</v>
      </c>
      <c r="G41" s="397"/>
      <c r="H41" s="397" t="s">
        <v>3</v>
      </c>
      <c r="I41" s="397"/>
      <c r="J41" s="436">
        <v>813</v>
      </c>
      <c r="K41" s="436"/>
      <c r="L41" s="429" t="s">
        <v>3</v>
      </c>
      <c r="M41" s="429"/>
      <c r="N41" s="431" t="s">
        <v>3</v>
      </c>
      <c r="O41" s="432"/>
      <c r="T41" s="2"/>
    </row>
    <row r="42" spans="1:20" ht="18" customHeight="1">
      <c r="A42" s="8"/>
      <c r="B42" s="7"/>
      <c r="C42" s="6"/>
      <c r="D42" s="6"/>
      <c r="E42" s="6"/>
      <c r="F42" s="6"/>
      <c r="G42" s="6"/>
      <c r="H42" s="6"/>
      <c r="I42" s="6"/>
      <c r="J42" s="5"/>
      <c r="K42" s="2"/>
      <c r="L42" s="420"/>
      <c r="M42" s="420"/>
      <c r="N42" s="421"/>
      <c r="O42" s="422"/>
    </row>
    <row r="43" spans="1:20" ht="18" customHeight="1">
      <c r="A43" s="4" t="s">
        <v>2</v>
      </c>
      <c r="B43" s="419">
        <f>B44</f>
        <v>71</v>
      </c>
      <c r="C43" s="408"/>
      <c r="D43" s="408">
        <f>D44</f>
        <v>37</v>
      </c>
      <c r="E43" s="408"/>
      <c r="F43" s="408">
        <f>F44</f>
        <v>34</v>
      </c>
      <c r="G43" s="408"/>
      <c r="H43" s="408">
        <f>H44</f>
        <v>5</v>
      </c>
      <c r="I43" s="408"/>
      <c r="J43" s="426">
        <f>J44</f>
        <v>1096</v>
      </c>
      <c r="K43" s="426"/>
      <c r="L43" s="425">
        <f>L44</f>
        <v>15.4</v>
      </c>
      <c r="M43" s="425"/>
      <c r="N43" s="435">
        <f>N44</f>
        <v>14</v>
      </c>
      <c r="O43" s="435"/>
    </row>
    <row r="44" spans="1:20" ht="18" customHeight="1" thickBot="1">
      <c r="A44" s="3" t="s">
        <v>1</v>
      </c>
      <c r="B44" s="416">
        <v>71</v>
      </c>
      <c r="C44" s="417"/>
      <c r="D44" s="416">
        <v>37</v>
      </c>
      <c r="E44" s="417"/>
      <c r="F44" s="416">
        <v>34</v>
      </c>
      <c r="G44" s="417"/>
      <c r="H44" s="416">
        <v>5</v>
      </c>
      <c r="I44" s="417"/>
      <c r="J44" s="423">
        <v>1096</v>
      </c>
      <c r="K44" s="424"/>
      <c r="L44" s="427">
        <v>15.4</v>
      </c>
      <c r="M44" s="428"/>
      <c r="N44" s="433">
        <v>14</v>
      </c>
      <c r="O44" s="434"/>
    </row>
    <row r="45" spans="1:20" ht="17.25" customHeight="1">
      <c r="A45" s="2" t="s">
        <v>0</v>
      </c>
    </row>
  </sheetData>
  <mergeCells count="74">
    <mergeCell ref="J41:K41"/>
    <mergeCell ref="J40:K40"/>
    <mergeCell ref="N33:O34"/>
    <mergeCell ref="J33:M33"/>
    <mergeCell ref="N35:O35"/>
    <mergeCell ref="L35:M35"/>
    <mergeCell ref="J34:K34"/>
    <mergeCell ref="L34:M34"/>
    <mergeCell ref="J37:K37"/>
    <mergeCell ref="J38:K38"/>
    <mergeCell ref="J39:K39"/>
    <mergeCell ref="D43:E43"/>
    <mergeCell ref="D44:E44"/>
    <mergeCell ref="L44:M44"/>
    <mergeCell ref="L41:M41"/>
    <mergeCell ref="K18:O18"/>
    <mergeCell ref="K19:O19"/>
    <mergeCell ref="L40:M40"/>
    <mergeCell ref="L37:M37"/>
    <mergeCell ref="L38:M38"/>
    <mergeCell ref="L39:M39"/>
    <mergeCell ref="N38:O38"/>
    <mergeCell ref="N39:O39"/>
    <mergeCell ref="N40:O40"/>
    <mergeCell ref="N41:O41"/>
    <mergeCell ref="N44:O44"/>
    <mergeCell ref="N43:O43"/>
    <mergeCell ref="H43:I43"/>
    <mergeCell ref="H44:I44"/>
    <mergeCell ref="L42:M42"/>
    <mergeCell ref="N42:O42"/>
    <mergeCell ref="J44:K44"/>
    <mergeCell ref="L43:M43"/>
    <mergeCell ref="J43:K43"/>
    <mergeCell ref="F40:G40"/>
    <mergeCell ref="F39:G39"/>
    <mergeCell ref="H39:I39"/>
    <mergeCell ref="H40:I40"/>
    <mergeCell ref="B44:C44"/>
    <mergeCell ref="D39:E39"/>
    <mergeCell ref="D40:E40"/>
    <mergeCell ref="B41:C41"/>
    <mergeCell ref="B43:C43"/>
    <mergeCell ref="D41:E41"/>
    <mergeCell ref="B39:C39"/>
    <mergeCell ref="B40:C40"/>
    <mergeCell ref="F41:G41"/>
    <mergeCell ref="H41:I41"/>
    <mergeCell ref="F43:G43"/>
    <mergeCell ref="F44:G44"/>
    <mergeCell ref="H37:I37"/>
    <mergeCell ref="A3:A4"/>
    <mergeCell ref="B33:G33"/>
    <mergeCell ref="H33:I34"/>
    <mergeCell ref="A33:A34"/>
    <mergeCell ref="B34:C34"/>
    <mergeCell ref="D34:E34"/>
    <mergeCell ref="F34:G34"/>
    <mergeCell ref="B38:C38"/>
    <mergeCell ref="F38:G38"/>
    <mergeCell ref="H38:I38"/>
    <mergeCell ref="M3:O3"/>
    <mergeCell ref="I3:L3"/>
    <mergeCell ref="D38:E38"/>
    <mergeCell ref="B35:C35"/>
    <mergeCell ref="B37:C37"/>
    <mergeCell ref="B3:D3"/>
    <mergeCell ref="E3:H3"/>
    <mergeCell ref="J35:K35"/>
    <mergeCell ref="D35:E35"/>
    <mergeCell ref="F35:G35"/>
    <mergeCell ref="H35:I35"/>
    <mergeCell ref="D37:E37"/>
    <mergeCell ref="F37:G37"/>
  </mergeCells>
  <phoneticPr fontId="3"/>
  <printOptions horizontalCentered="1"/>
  <pageMargins left="0.78740157480314965" right="0.39370078740157483" top="0.78740157480314965" bottom="0.39370078740157483" header="0.39370078740157483" footer="0.39370078740157483"/>
  <pageSetup paperSize="9" scale="96" orientation="portrait" r:id="rId1"/>
  <headerFooter alignWithMargins="0">
    <oddHeader>&amp;L&amp;"ＭＳ ゴシック,斜体"&amp;9 98  教育・文化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view="pageBreakPreview" zoomScaleNormal="110" zoomScaleSheetLayoutView="100" workbookViewId="0">
      <selection activeCell="I1" sqref="I1"/>
    </sheetView>
  </sheetViews>
  <sheetFormatPr defaultColWidth="6" defaultRowHeight="21" customHeight="1"/>
  <cols>
    <col min="1" max="1" width="5.109375" style="336" customWidth="1"/>
    <col min="2" max="8" width="13.33203125" style="336" customWidth="1"/>
    <col min="9" max="10" width="8" style="336" customWidth="1"/>
    <col min="11" max="11" width="6.6640625" style="336" customWidth="1"/>
    <col min="12" max="12" width="13" style="336" bestFit="1" customWidth="1"/>
    <col min="13" max="247" width="6.6640625" style="336" customWidth="1"/>
    <col min="248" max="16384" width="6" style="336"/>
  </cols>
  <sheetData>
    <row r="1" spans="1:8" ht="21" customHeight="1">
      <c r="A1" s="354" t="s">
        <v>375</v>
      </c>
    </row>
    <row r="2" spans="1:8" ht="17.25" customHeight="1" thickBot="1">
      <c r="G2" s="340"/>
      <c r="H2" s="356" t="s">
        <v>374</v>
      </c>
    </row>
    <row r="3" spans="1:8" ht="18.899999999999999" customHeight="1">
      <c r="A3" s="710" t="s">
        <v>370</v>
      </c>
      <c r="B3" s="711"/>
      <c r="C3" s="716" t="s">
        <v>369</v>
      </c>
      <c r="D3" s="716"/>
      <c r="E3" s="704" t="s">
        <v>368</v>
      </c>
      <c r="F3" s="717"/>
      <c r="G3" s="716" t="s">
        <v>367</v>
      </c>
      <c r="H3" s="718"/>
    </row>
    <row r="4" spans="1:8" ht="18.899999999999999" customHeight="1" thickBot="1">
      <c r="A4" s="712"/>
      <c r="B4" s="713"/>
      <c r="C4" s="351" t="s">
        <v>366</v>
      </c>
      <c r="D4" s="350" t="s">
        <v>365</v>
      </c>
      <c r="E4" s="352" t="s">
        <v>366</v>
      </c>
      <c r="F4" s="352" t="s">
        <v>365</v>
      </c>
      <c r="G4" s="351" t="s">
        <v>366</v>
      </c>
      <c r="H4" s="350" t="s">
        <v>365</v>
      </c>
    </row>
    <row r="5" spans="1:8" ht="15.9" customHeight="1">
      <c r="A5" s="714" t="s">
        <v>364</v>
      </c>
      <c r="B5" s="715"/>
      <c r="C5" s="349">
        <f t="shared" ref="C5:H5" si="0">SUM(C6:C20)</f>
        <v>123949</v>
      </c>
      <c r="D5" s="349">
        <f t="shared" si="0"/>
        <v>100</v>
      </c>
      <c r="E5" s="349">
        <f t="shared" si="0"/>
        <v>66759</v>
      </c>
      <c r="F5" s="349">
        <f t="shared" si="0"/>
        <v>100</v>
      </c>
      <c r="G5" s="349">
        <f t="shared" si="0"/>
        <v>190708</v>
      </c>
      <c r="H5" s="349">
        <f t="shared" si="0"/>
        <v>100</v>
      </c>
    </row>
    <row r="6" spans="1:8" ht="15.9" customHeight="1">
      <c r="A6" s="339">
        <v>0</v>
      </c>
      <c r="B6" s="348" t="s">
        <v>363</v>
      </c>
      <c r="C6" s="345">
        <v>6609</v>
      </c>
      <c r="D6" s="347">
        <v>5.3</v>
      </c>
      <c r="E6" s="345">
        <v>533</v>
      </c>
      <c r="F6" s="347">
        <v>0.8</v>
      </c>
      <c r="G6" s="345">
        <v>7142</v>
      </c>
      <c r="H6" s="347">
        <v>3.7</v>
      </c>
    </row>
    <row r="7" spans="1:8" ht="15.9" customHeight="1">
      <c r="A7" s="339">
        <v>1</v>
      </c>
      <c r="B7" s="348" t="s">
        <v>362</v>
      </c>
      <c r="C7" s="345">
        <v>3264</v>
      </c>
      <c r="D7" s="347">
        <v>2.6</v>
      </c>
      <c r="E7" s="345">
        <v>785</v>
      </c>
      <c r="F7" s="347">
        <v>1.2</v>
      </c>
      <c r="G7" s="345">
        <v>4049</v>
      </c>
      <c r="H7" s="347">
        <v>2.1</v>
      </c>
    </row>
    <row r="8" spans="1:8" ht="15.9" customHeight="1">
      <c r="A8" s="339">
        <v>2</v>
      </c>
      <c r="B8" s="348" t="s">
        <v>361</v>
      </c>
      <c r="C8" s="345">
        <v>7644</v>
      </c>
      <c r="D8" s="347">
        <v>6.2</v>
      </c>
      <c r="E8" s="345">
        <v>2638</v>
      </c>
      <c r="F8" s="347">
        <v>4</v>
      </c>
      <c r="G8" s="345">
        <v>10282</v>
      </c>
      <c r="H8" s="347">
        <v>5.4</v>
      </c>
    </row>
    <row r="9" spans="1:8" ht="15.9" customHeight="1">
      <c r="A9" s="339">
        <v>3</v>
      </c>
      <c r="B9" s="348" t="s">
        <v>360</v>
      </c>
      <c r="C9" s="345">
        <v>11506</v>
      </c>
      <c r="D9" s="347">
        <v>9.3000000000000007</v>
      </c>
      <c r="E9" s="345">
        <v>2782</v>
      </c>
      <c r="F9" s="347">
        <v>4.2</v>
      </c>
      <c r="G9" s="345">
        <v>14288</v>
      </c>
      <c r="H9" s="347">
        <v>7.5</v>
      </c>
    </row>
    <row r="10" spans="1:8" ht="15.9" customHeight="1">
      <c r="A10" s="339">
        <v>4</v>
      </c>
      <c r="B10" s="348" t="s">
        <v>359</v>
      </c>
      <c r="C10" s="345">
        <v>5995</v>
      </c>
      <c r="D10" s="347">
        <v>4.8</v>
      </c>
      <c r="E10" s="345">
        <v>3862</v>
      </c>
      <c r="F10" s="347">
        <v>5.8</v>
      </c>
      <c r="G10" s="345">
        <v>9857</v>
      </c>
      <c r="H10" s="347">
        <v>5.2</v>
      </c>
    </row>
    <row r="11" spans="1:8" ht="15.9" customHeight="1">
      <c r="A11" s="339">
        <v>5</v>
      </c>
      <c r="B11" s="348" t="s">
        <v>358</v>
      </c>
      <c r="C11" s="345">
        <v>6432</v>
      </c>
      <c r="D11" s="347">
        <v>5.2</v>
      </c>
      <c r="E11" s="345">
        <v>1676</v>
      </c>
      <c r="F11" s="347">
        <v>2.5</v>
      </c>
      <c r="G11" s="345">
        <v>8108</v>
      </c>
      <c r="H11" s="347">
        <v>4.3</v>
      </c>
    </row>
    <row r="12" spans="1:8" ht="15.9" customHeight="1">
      <c r="A12" s="339">
        <v>6</v>
      </c>
      <c r="B12" s="348" t="s">
        <v>357</v>
      </c>
      <c r="C12" s="345">
        <v>2675</v>
      </c>
      <c r="D12" s="347">
        <v>2.2000000000000002</v>
      </c>
      <c r="E12" s="345">
        <v>980</v>
      </c>
      <c r="F12" s="347">
        <v>1.5</v>
      </c>
      <c r="G12" s="345">
        <v>3655</v>
      </c>
      <c r="H12" s="347">
        <v>1.9</v>
      </c>
    </row>
    <row r="13" spans="1:8" ht="15.9" customHeight="1">
      <c r="A13" s="339">
        <v>7</v>
      </c>
      <c r="B13" s="348" t="s">
        <v>356</v>
      </c>
      <c r="C13" s="345">
        <v>9621</v>
      </c>
      <c r="D13" s="347">
        <v>7.8</v>
      </c>
      <c r="E13" s="345">
        <v>2101</v>
      </c>
      <c r="F13" s="347">
        <v>3.1</v>
      </c>
      <c r="G13" s="345">
        <v>11722</v>
      </c>
      <c r="H13" s="347">
        <v>6.1</v>
      </c>
    </row>
    <row r="14" spans="1:8" ht="15.9" customHeight="1">
      <c r="A14" s="339">
        <v>8</v>
      </c>
      <c r="B14" s="348" t="s">
        <v>355</v>
      </c>
      <c r="C14" s="345">
        <v>1402</v>
      </c>
      <c r="D14" s="347">
        <v>1.1000000000000001</v>
      </c>
      <c r="E14" s="345">
        <v>811</v>
      </c>
      <c r="F14" s="347">
        <v>1.2</v>
      </c>
      <c r="G14" s="345">
        <v>2213</v>
      </c>
      <c r="H14" s="347">
        <v>1.2</v>
      </c>
    </row>
    <row r="15" spans="1:8" ht="15.9" customHeight="1">
      <c r="A15" s="339">
        <v>9</v>
      </c>
      <c r="B15" s="348" t="s">
        <v>354</v>
      </c>
      <c r="C15" s="345">
        <v>19438</v>
      </c>
      <c r="D15" s="347">
        <v>15.7</v>
      </c>
      <c r="E15" s="345">
        <v>1632</v>
      </c>
      <c r="F15" s="347">
        <v>2.4</v>
      </c>
      <c r="G15" s="345">
        <v>21070</v>
      </c>
      <c r="H15" s="347">
        <v>11</v>
      </c>
    </row>
    <row r="16" spans="1:8" ht="15.9" customHeight="1">
      <c r="A16" s="701" t="s">
        <v>353</v>
      </c>
      <c r="B16" s="702"/>
      <c r="C16" s="345">
        <v>30764</v>
      </c>
      <c r="D16" s="347">
        <v>24.8</v>
      </c>
      <c r="E16" s="345">
        <v>20517</v>
      </c>
      <c r="F16" s="347">
        <v>30.7</v>
      </c>
      <c r="G16" s="345">
        <v>51281</v>
      </c>
      <c r="H16" s="347">
        <v>26.9</v>
      </c>
    </row>
    <row r="17" spans="1:8" ht="15.9" customHeight="1">
      <c r="A17" s="701" t="s">
        <v>352</v>
      </c>
      <c r="B17" s="702"/>
      <c r="C17" s="345">
        <v>18599</v>
      </c>
      <c r="D17" s="347">
        <v>15</v>
      </c>
      <c r="E17" s="346" t="s">
        <v>108</v>
      </c>
      <c r="F17" s="347" t="s">
        <v>108</v>
      </c>
      <c r="G17" s="345">
        <v>18599</v>
      </c>
      <c r="H17" s="347">
        <v>9.8000000000000007</v>
      </c>
    </row>
    <row r="18" spans="1:8" ht="15.9" customHeight="1">
      <c r="A18" s="701" t="s">
        <v>351</v>
      </c>
      <c r="B18" s="702"/>
      <c r="C18" s="346" t="s">
        <v>108</v>
      </c>
      <c r="D18" s="346" t="s">
        <v>108</v>
      </c>
      <c r="E18" s="345">
        <v>668</v>
      </c>
      <c r="F18" s="347">
        <v>1</v>
      </c>
      <c r="G18" s="345">
        <v>668</v>
      </c>
      <c r="H18" s="347">
        <v>0.30000000000000004</v>
      </c>
    </row>
    <row r="19" spans="1:8" ht="15.9" customHeight="1">
      <c r="A19" s="701" t="s">
        <v>350</v>
      </c>
      <c r="B19" s="702"/>
      <c r="C19" s="346" t="s">
        <v>108</v>
      </c>
      <c r="D19" s="346" t="s">
        <v>108</v>
      </c>
      <c r="E19" s="345">
        <v>2110</v>
      </c>
      <c r="F19" s="347">
        <v>3.2</v>
      </c>
      <c r="G19" s="345">
        <v>2110</v>
      </c>
      <c r="H19" s="347">
        <v>1.1000000000000001</v>
      </c>
    </row>
    <row r="20" spans="1:8" ht="15.9" customHeight="1" thickBot="1">
      <c r="A20" s="707" t="s">
        <v>349</v>
      </c>
      <c r="B20" s="708"/>
      <c r="C20" s="343" t="s">
        <v>108</v>
      </c>
      <c r="D20" s="343" t="s">
        <v>108</v>
      </c>
      <c r="E20" s="342">
        <v>25664</v>
      </c>
      <c r="F20" s="355">
        <v>38.4</v>
      </c>
      <c r="G20" s="342">
        <v>25664</v>
      </c>
      <c r="H20" s="355">
        <v>13.5</v>
      </c>
    </row>
    <row r="21" spans="1:8" ht="15.9" customHeight="1">
      <c r="A21" s="336" t="s">
        <v>373</v>
      </c>
      <c r="G21" s="339"/>
      <c r="H21" s="339"/>
    </row>
    <row r="22" spans="1:8" ht="15.9" customHeight="1">
      <c r="A22" s="336" t="s">
        <v>347</v>
      </c>
      <c r="G22" s="339"/>
      <c r="H22" s="339"/>
    </row>
    <row r="23" spans="1:8" ht="15.9" customHeight="1">
      <c r="G23" s="337"/>
      <c r="H23" s="337"/>
    </row>
    <row r="24" spans="1:8" ht="19.5" customHeight="1">
      <c r="A24" s="354" t="s">
        <v>372</v>
      </c>
      <c r="G24" s="337"/>
      <c r="H24" s="337"/>
    </row>
    <row r="25" spans="1:8" ht="19.5" customHeight="1" thickBot="1">
      <c r="G25" s="339"/>
      <c r="H25" s="353" t="s">
        <v>371</v>
      </c>
    </row>
    <row r="26" spans="1:8" ht="18.899999999999999" customHeight="1">
      <c r="A26" s="710" t="s">
        <v>370</v>
      </c>
      <c r="B26" s="711"/>
      <c r="C26" s="703" t="s">
        <v>369</v>
      </c>
      <c r="D26" s="704"/>
      <c r="E26" s="705" t="s">
        <v>368</v>
      </c>
      <c r="F26" s="706"/>
      <c r="G26" s="703" t="s">
        <v>367</v>
      </c>
      <c r="H26" s="709"/>
    </row>
    <row r="27" spans="1:8" ht="18.899999999999999" customHeight="1" thickBot="1">
      <c r="A27" s="712"/>
      <c r="B27" s="713"/>
      <c r="C27" s="351" t="s">
        <v>366</v>
      </c>
      <c r="D27" s="350" t="s">
        <v>365</v>
      </c>
      <c r="E27" s="352" t="s">
        <v>366</v>
      </c>
      <c r="F27" s="352" t="s">
        <v>365</v>
      </c>
      <c r="G27" s="351" t="s">
        <v>366</v>
      </c>
      <c r="H27" s="350" t="s">
        <v>365</v>
      </c>
    </row>
    <row r="28" spans="1:8" ht="15.9" customHeight="1">
      <c r="A28" s="714" t="s">
        <v>364</v>
      </c>
      <c r="B28" s="715"/>
      <c r="C28" s="349">
        <f t="shared" ref="C28:H28" si="1">SUM(C29:C43)</f>
        <v>148499</v>
      </c>
      <c r="D28" s="349">
        <f t="shared" si="1"/>
        <v>100</v>
      </c>
      <c r="E28" s="349">
        <f t="shared" si="1"/>
        <v>191254</v>
      </c>
      <c r="F28" s="349">
        <f t="shared" si="1"/>
        <v>99.98</v>
      </c>
      <c r="G28" s="349">
        <f t="shared" si="1"/>
        <v>339753</v>
      </c>
      <c r="H28" s="349">
        <f t="shared" si="1"/>
        <v>100.00000000000001</v>
      </c>
    </row>
    <row r="29" spans="1:8" ht="15.9" customHeight="1">
      <c r="A29" s="339">
        <v>0</v>
      </c>
      <c r="B29" s="348" t="s">
        <v>363</v>
      </c>
      <c r="C29" s="345">
        <v>2076</v>
      </c>
      <c r="D29" s="347">
        <v>1.4</v>
      </c>
      <c r="E29" s="345">
        <v>1047</v>
      </c>
      <c r="F29" s="347">
        <v>0.55000000000000004</v>
      </c>
      <c r="G29" s="345">
        <v>3123</v>
      </c>
      <c r="H29" s="347">
        <v>0.9</v>
      </c>
    </row>
    <row r="30" spans="1:8" ht="15.9" customHeight="1">
      <c r="A30" s="339">
        <v>1</v>
      </c>
      <c r="B30" s="348" t="s">
        <v>362</v>
      </c>
      <c r="C30" s="345">
        <v>4471</v>
      </c>
      <c r="D30" s="347">
        <v>3.01</v>
      </c>
      <c r="E30" s="345">
        <v>2565</v>
      </c>
      <c r="F30" s="347">
        <v>1.34</v>
      </c>
      <c r="G30" s="346">
        <v>7036</v>
      </c>
      <c r="H30" s="347">
        <v>2.1</v>
      </c>
    </row>
    <row r="31" spans="1:8" ht="15.9" customHeight="1">
      <c r="A31" s="339">
        <v>2</v>
      </c>
      <c r="B31" s="348" t="s">
        <v>361</v>
      </c>
      <c r="C31" s="345">
        <v>8043</v>
      </c>
      <c r="D31" s="347">
        <v>5.42</v>
      </c>
      <c r="E31" s="345">
        <v>9168</v>
      </c>
      <c r="F31" s="347">
        <v>4.79</v>
      </c>
      <c r="G31" s="346">
        <v>17211</v>
      </c>
      <c r="H31" s="347">
        <v>5.0999999999999996</v>
      </c>
    </row>
    <row r="32" spans="1:8" ht="15.9" customHeight="1">
      <c r="A32" s="339">
        <v>3</v>
      </c>
      <c r="B32" s="348" t="s">
        <v>360</v>
      </c>
      <c r="C32" s="345">
        <v>11444</v>
      </c>
      <c r="D32" s="347">
        <v>7.71</v>
      </c>
      <c r="E32" s="345">
        <v>5093</v>
      </c>
      <c r="F32" s="347">
        <v>2.66</v>
      </c>
      <c r="G32" s="346">
        <v>16537</v>
      </c>
      <c r="H32" s="347">
        <v>4.9000000000000004</v>
      </c>
    </row>
    <row r="33" spans="1:8" ht="15.9" customHeight="1">
      <c r="A33" s="339">
        <v>4</v>
      </c>
      <c r="B33" s="348" t="s">
        <v>359</v>
      </c>
      <c r="C33" s="345">
        <v>9165</v>
      </c>
      <c r="D33" s="347">
        <v>6.17</v>
      </c>
      <c r="E33" s="345">
        <v>15959</v>
      </c>
      <c r="F33" s="347">
        <v>8.34</v>
      </c>
      <c r="G33" s="346">
        <v>25124</v>
      </c>
      <c r="H33" s="347">
        <v>7.4</v>
      </c>
    </row>
    <row r="34" spans="1:8" ht="15.9" customHeight="1">
      <c r="A34" s="339">
        <v>5</v>
      </c>
      <c r="B34" s="348" t="s">
        <v>358</v>
      </c>
      <c r="C34" s="345">
        <v>19252</v>
      </c>
      <c r="D34" s="347">
        <v>12.96</v>
      </c>
      <c r="E34" s="345">
        <v>5601</v>
      </c>
      <c r="F34" s="347">
        <v>2.93</v>
      </c>
      <c r="G34" s="346">
        <v>24853</v>
      </c>
      <c r="H34" s="347">
        <v>7.3</v>
      </c>
    </row>
    <row r="35" spans="1:8" ht="15.9" customHeight="1">
      <c r="A35" s="339">
        <v>6</v>
      </c>
      <c r="B35" s="348" t="s">
        <v>357</v>
      </c>
      <c r="C35" s="345">
        <v>4775</v>
      </c>
      <c r="D35" s="347">
        <v>3.22</v>
      </c>
      <c r="E35" s="345">
        <v>2227</v>
      </c>
      <c r="F35" s="347">
        <v>1.1599999999999999</v>
      </c>
      <c r="G35" s="346">
        <v>7002</v>
      </c>
      <c r="H35" s="347">
        <v>2</v>
      </c>
    </row>
    <row r="36" spans="1:8" ht="15.9" customHeight="1">
      <c r="A36" s="339">
        <v>7</v>
      </c>
      <c r="B36" s="348" t="s">
        <v>356</v>
      </c>
      <c r="C36" s="345">
        <v>7937</v>
      </c>
      <c r="D36" s="347">
        <v>5.34</v>
      </c>
      <c r="E36" s="345">
        <v>7276</v>
      </c>
      <c r="F36" s="347">
        <v>3.8</v>
      </c>
      <c r="G36" s="346">
        <v>15213</v>
      </c>
      <c r="H36" s="347">
        <v>4.5</v>
      </c>
    </row>
    <row r="37" spans="1:8" ht="15.9" customHeight="1">
      <c r="A37" s="339">
        <v>8</v>
      </c>
      <c r="B37" s="348" t="s">
        <v>355</v>
      </c>
      <c r="C37" s="345">
        <v>1123</v>
      </c>
      <c r="D37" s="347">
        <v>0.76</v>
      </c>
      <c r="E37" s="345">
        <v>1843</v>
      </c>
      <c r="F37" s="347">
        <v>0.96</v>
      </c>
      <c r="G37" s="346">
        <v>2966</v>
      </c>
      <c r="H37" s="347">
        <v>0.9</v>
      </c>
    </row>
    <row r="38" spans="1:8" ht="15.9" customHeight="1">
      <c r="A38" s="339">
        <v>9</v>
      </c>
      <c r="B38" s="348" t="s">
        <v>354</v>
      </c>
      <c r="C38" s="345">
        <v>11343</v>
      </c>
      <c r="D38" s="347">
        <v>7.64</v>
      </c>
      <c r="E38" s="345">
        <v>1761</v>
      </c>
      <c r="F38" s="347">
        <v>0.92</v>
      </c>
      <c r="G38" s="346">
        <v>13104</v>
      </c>
      <c r="H38" s="347">
        <v>3.8</v>
      </c>
    </row>
    <row r="39" spans="1:8" ht="15.9" customHeight="1">
      <c r="A39" s="701" t="s">
        <v>353</v>
      </c>
      <c r="B39" s="702"/>
      <c r="C39" s="345">
        <v>67588</v>
      </c>
      <c r="D39" s="347">
        <v>45.51</v>
      </c>
      <c r="E39" s="345">
        <v>42817</v>
      </c>
      <c r="F39" s="347">
        <v>22.39</v>
      </c>
      <c r="G39" s="346">
        <v>110405</v>
      </c>
      <c r="H39" s="347">
        <v>32.5</v>
      </c>
    </row>
    <row r="40" spans="1:8" ht="15.9" customHeight="1">
      <c r="A40" s="701" t="s">
        <v>352</v>
      </c>
      <c r="B40" s="702"/>
      <c r="C40" s="345">
        <v>1282</v>
      </c>
      <c r="D40" s="347">
        <v>0.86</v>
      </c>
      <c r="E40" s="346" t="s">
        <v>108</v>
      </c>
      <c r="F40" s="347" t="s">
        <v>108</v>
      </c>
      <c r="G40" s="346">
        <v>1282</v>
      </c>
      <c r="H40" s="347">
        <v>0.4</v>
      </c>
    </row>
    <row r="41" spans="1:8" ht="15.9" customHeight="1">
      <c r="A41" s="701" t="s">
        <v>351</v>
      </c>
      <c r="B41" s="702"/>
      <c r="C41" s="346" t="s">
        <v>108</v>
      </c>
      <c r="D41" s="347" t="s">
        <v>108</v>
      </c>
      <c r="E41" s="345">
        <v>3446</v>
      </c>
      <c r="F41" s="347">
        <v>1.8</v>
      </c>
      <c r="G41" s="345">
        <v>3446</v>
      </c>
      <c r="H41" s="347">
        <v>1</v>
      </c>
    </row>
    <row r="42" spans="1:8" ht="15.9" customHeight="1">
      <c r="A42" s="701" t="s">
        <v>350</v>
      </c>
      <c r="B42" s="702"/>
      <c r="C42" s="346" t="s">
        <v>108</v>
      </c>
      <c r="D42" s="346" t="s">
        <v>108</v>
      </c>
      <c r="E42" s="345">
        <v>4209</v>
      </c>
      <c r="F42" s="344">
        <v>2.2000000000000002</v>
      </c>
      <c r="G42" s="345">
        <v>4209</v>
      </c>
      <c r="H42" s="344">
        <v>1.2</v>
      </c>
    </row>
    <row r="43" spans="1:8" ht="15.9" customHeight="1" thickBot="1">
      <c r="A43" s="707" t="s">
        <v>349</v>
      </c>
      <c r="B43" s="708"/>
      <c r="C43" s="343" t="s">
        <v>108</v>
      </c>
      <c r="D43" s="343" t="s">
        <v>108</v>
      </c>
      <c r="E43" s="342">
        <v>88242</v>
      </c>
      <c r="F43" s="341">
        <v>46.14</v>
      </c>
      <c r="G43" s="342">
        <v>88242</v>
      </c>
      <c r="H43" s="341">
        <v>26</v>
      </c>
    </row>
    <row r="44" spans="1:8" ht="15.9" customHeight="1">
      <c r="A44" s="338" t="s">
        <v>348</v>
      </c>
      <c r="G44" s="340"/>
      <c r="H44" s="339"/>
    </row>
    <row r="45" spans="1:8" ht="15.9" customHeight="1">
      <c r="A45" s="338" t="s">
        <v>347</v>
      </c>
      <c r="H45" s="337"/>
    </row>
    <row r="46" spans="1:8" ht="21" customHeight="1">
      <c r="H46" s="337"/>
    </row>
    <row r="47" spans="1:8" ht="21" customHeight="1">
      <c r="H47" s="337"/>
    </row>
    <row r="48" spans="1:8" ht="21" customHeight="1">
      <c r="H48" s="337"/>
    </row>
    <row r="49" spans="8:8" ht="21" customHeight="1">
      <c r="H49" s="337"/>
    </row>
    <row r="50" spans="8:8" ht="21" customHeight="1">
      <c r="H50" s="337"/>
    </row>
    <row r="51" spans="8:8" ht="21" customHeight="1">
      <c r="H51" s="337"/>
    </row>
    <row r="52" spans="8:8" ht="21" customHeight="1">
      <c r="H52" s="337"/>
    </row>
    <row r="53" spans="8:8" ht="21" customHeight="1">
      <c r="H53" s="337"/>
    </row>
    <row r="54" spans="8:8" ht="21" customHeight="1">
      <c r="H54" s="337"/>
    </row>
    <row r="55" spans="8:8" ht="21" customHeight="1">
      <c r="H55" s="337"/>
    </row>
    <row r="56" spans="8:8" ht="21" customHeight="1">
      <c r="H56" s="337"/>
    </row>
    <row r="57" spans="8:8" ht="21" customHeight="1">
      <c r="H57" s="337"/>
    </row>
  </sheetData>
  <mergeCells count="20">
    <mergeCell ref="A3:B4"/>
    <mergeCell ref="C3:D3"/>
    <mergeCell ref="E3:F3"/>
    <mergeCell ref="G3:H3"/>
    <mergeCell ref="A16:B16"/>
    <mergeCell ref="A5:B5"/>
    <mergeCell ref="G26:H26"/>
    <mergeCell ref="A39:B39"/>
    <mergeCell ref="A41:B41"/>
    <mergeCell ref="A42:B42"/>
    <mergeCell ref="A26:B27"/>
    <mergeCell ref="A28:B28"/>
    <mergeCell ref="A17:B17"/>
    <mergeCell ref="A40:B40"/>
    <mergeCell ref="C26:D26"/>
    <mergeCell ref="E26:F26"/>
    <mergeCell ref="A43:B43"/>
    <mergeCell ref="A18:B18"/>
    <mergeCell ref="A19:B19"/>
    <mergeCell ref="A20:B20"/>
  </mergeCells>
  <phoneticPr fontId="3"/>
  <pageMargins left="0.78740157480314965" right="0.39370078740157483" top="0.98425196850393704" bottom="0.39370078740157483" header="0.39370078740157483" footer="0.27559055118110237"/>
  <pageSetup paperSize="9" orientation="portrait" horizontalDpi="300" verticalDpi="300" r:id="rId1"/>
  <headerFooter alignWithMargins="0">
    <oddHeader>&amp;R&amp;"ＭＳ ゴシック,斜体"&amp;9 教育・文化  107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view="pageBreakPreview" zoomScaleNormal="100" zoomScaleSheetLayoutView="100" workbookViewId="0">
      <selection activeCell="G1" sqref="G1"/>
    </sheetView>
  </sheetViews>
  <sheetFormatPr defaultColWidth="7.5546875" defaultRowHeight="21.75" customHeight="1"/>
  <cols>
    <col min="1" max="2" width="14.33203125" style="358" customWidth="1"/>
    <col min="3" max="4" width="16.6640625" style="358" customWidth="1"/>
    <col min="5" max="6" width="16.6640625" style="357" customWidth="1"/>
    <col min="7" max="16384" width="7.5546875" style="357"/>
  </cols>
  <sheetData>
    <row r="1" spans="1:6" ht="19.5" customHeight="1">
      <c r="A1" s="386" t="s">
        <v>406</v>
      </c>
      <c r="B1" s="385"/>
      <c r="C1" s="385"/>
      <c r="D1" s="385"/>
    </row>
    <row r="2" spans="1:6" ht="15.75" customHeight="1" thickBot="1">
      <c r="A2" s="357"/>
      <c r="B2" s="384"/>
      <c r="C2" s="384"/>
      <c r="D2" s="384"/>
      <c r="F2" s="383" t="s">
        <v>395</v>
      </c>
    </row>
    <row r="3" spans="1:6" ht="19.5" customHeight="1" thickBot="1">
      <c r="A3" s="725" t="s">
        <v>405</v>
      </c>
      <c r="B3" s="726"/>
      <c r="C3" s="394" t="s">
        <v>404</v>
      </c>
      <c r="D3" s="393" t="s">
        <v>403</v>
      </c>
      <c r="E3" s="393" t="s">
        <v>402</v>
      </c>
      <c r="F3" s="378" t="s">
        <v>401</v>
      </c>
    </row>
    <row r="4" spans="1:6" ht="16.5" customHeight="1">
      <c r="A4" s="723" t="s">
        <v>367</v>
      </c>
      <c r="B4" s="724"/>
      <c r="C4" s="392">
        <f>SUM(C5:C9)</f>
        <v>312445</v>
      </c>
      <c r="D4" s="392">
        <f>SUM(D5:D9)</f>
        <v>21676</v>
      </c>
      <c r="E4" s="392">
        <f>SUM(E5:E9)</f>
        <v>20352</v>
      </c>
      <c r="F4" s="392">
        <f t="shared" ref="F4:F9" si="0">SUM(C4:E4)</f>
        <v>354473</v>
      </c>
    </row>
    <row r="5" spans="1:6" ht="16.5" customHeight="1">
      <c r="A5" s="727" t="s">
        <v>400</v>
      </c>
      <c r="B5" s="728"/>
      <c r="C5" s="365">
        <v>137761</v>
      </c>
      <c r="D5" s="391">
        <v>3537</v>
      </c>
      <c r="E5" s="391">
        <v>6872</v>
      </c>
      <c r="F5" s="365">
        <f t="shared" si="0"/>
        <v>148170</v>
      </c>
    </row>
    <row r="6" spans="1:6" ht="16.5" customHeight="1">
      <c r="A6" s="729" t="s">
        <v>399</v>
      </c>
      <c r="B6" s="730"/>
      <c r="C6" s="365">
        <v>160485</v>
      </c>
      <c r="D6" s="365">
        <v>17848</v>
      </c>
      <c r="E6" s="365">
        <v>12966</v>
      </c>
      <c r="F6" s="365">
        <f t="shared" si="0"/>
        <v>191299</v>
      </c>
    </row>
    <row r="7" spans="1:6" ht="16.5" customHeight="1">
      <c r="A7" s="729" t="s">
        <v>352</v>
      </c>
      <c r="B7" s="730"/>
      <c r="C7" s="365">
        <v>1105</v>
      </c>
      <c r="D7" s="365">
        <v>0</v>
      </c>
      <c r="E7" s="365">
        <v>169</v>
      </c>
      <c r="F7" s="365">
        <f t="shared" si="0"/>
        <v>1274</v>
      </c>
    </row>
    <row r="8" spans="1:6" ht="16.5" customHeight="1">
      <c r="A8" s="729" t="s">
        <v>398</v>
      </c>
      <c r="B8" s="731"/>
      <c r="C8" s="365">
        <v>12905</v>
      </c>
      <c r="D8" s="365">
        <v>291</v>
      </c>
      <c r="E8" s="365">
        <v>279</v>
      </c>
      <c r="F8" s="365">
        <f t="shared" si="0"/>
        <v>13475</v>
      </c>
    </row>
    <row r="9" spans="1:6" ht="16.5" customHeight="1">
      <c r="A9" s="732" t="s">
        <v>397</v>
      </c>
      <c r="B9" s="733"/>
      <c r="C9" s="390">
        <v>189</v>
      </c>
      <c r="D9" s="389">
        <v>0</v>
      </c>
      <c r="E9" s="389">
        <v>66</v>
      </c>
      <c r="F9" s="389">
        <f t="shared" si="0"/>
        <v>255</v>
      </c>
    </row>
    <row r="10" spans="1:6" ht="19.5" customHeight="1">
      <c r="A10" s="388" t="s">
        <v>325</v>
      </c>
      <c r="B10" s="387"/>
      <c r="C10" s="365"/>
      <c r="D10" s="365"/>
      <c r="F10" s="359"/>
    </row>
    <row r="11" spans="1:6" ht="15" customHeight="1">
      <c r="A11" s="374"/>
      <c r="B11" s="387"/>
      <c r="C11" s="365"/>
      <c r="D11" s="365"/>
    </row>
    <row r="12" spans="1:6" ht="19.5" customHeight="1">
      <c r="A12" s="386" t="s">
        <v>396</v>
      </c>
      <c r="B12" s="385"/>
      <c r="C12" s="385"/>
      <c r="D12" s="385"/>
    </row>
    <row r="13" spans="1:6" ht="19.5" customHeight="1" thickBot="1">
      <c r="A13" s="357"/>
      <c r="B13" s="384"/>
      <c r="C13" s="384"/>
      <c r="F13" s="383" t="s">
        <v>395</v>
      </c>
    </row>
    <row r="14" spans="1:6" ht="19.5" customHeight="1" thickBot="1">
      <c r="A14" s="382" t="s">
        <v>394</v>
      </c>
      <c r="B14" s="381" t="s">
        <v>393</v>
      </c>
      <c r="C14" s="380" t="s">
        <v>392</v>
      </c>
      <c r="D14" s="378" t="s">
        <v>390</v>
      </c>
      <c r="E14" s="379" t="s">
        <v>391</v>
      </c>
      <c r="F14" s="378" t="s">
        <v>390</v>
      </c>
    </row>
    <row r="15" spans="1:6" ht="19.5" customHeight="1">
      <c r="A15" s="721" t="s">
        <v>367</v>
      </c>
      <c r="B15" s="722"/>
      <c r="C15" s="377">
        <f>C16+C20</f>
        <v>40870</v>
      </c>
      <c r="D15" s="375">
        <f>D16+D20</f>
        <v>100</v>
      </c>
      <c r="E15" s="376">
        <f>E16+E20</f>
        <v>6741</v>
      </c>
      <c r="F15" s="375">
        <f>F16+F20</f>
        <v>100</v>
      </c>
    </row>
    <row r="16" spans="1:6" ht="19.5" customHeight="1">
      <c r="A16" s="719" t="s">
        <v>389</v>
      </c>
      <c r="B16" s="720"/>
      <c r="C16" s="372">
        <f>SUM(C17:C19)</f>
        <v>7713</v>
      </c>
      <c r="D16" s="370">
        <f>SUM(D17:D19)</f>
        <v>18.899999999999999</v>
      </c>
      <c r="E16" s="371">
        <f>SUM(E17:E19)</f>
        <v>2798</v>
      </c>
      <c r="F16" s="370">
        <f>SUM(F17:F19)</f>
        <v>41.599999999999994</v>
      </c>
    </row>
    <row r="17" spans="1:6" ht="19.5" customHeight="1">
      <c r="A17" s="369"/>
      <c r="B17" s="367" t="s">
        <v>388</v>
      </c>
      <c r="C17" s="366">
        <v>1520</v>
      </c>
      <c r="D17" s="364">
        <v>3.7</v>
      </c>
      <c r="E17" s="365">
        <v>458</v>
      </c>
      <c r="F17" s="364">
        <v>6.8</v>
      </c>
    </row>
    <row r="18" spans="1:6" ht="19.5" customHeight="1">
      <c r="A18" s="374"/>
      <c r="B18" s="373" t="s">
        <v>387</v>
      </c>
      <c r="C18" s="365">
        <v>3889</v>
      </c>
      <c r="D18" s="364">
        <v>9.5</v>
      </c>
      <c r="E18" s="365">
        <v>2154</v>
      </c>
      <c r="F18" s="364">
        <v>32</v>
      </c>
    </row>
    <row r="19" spans="1:6" ht="19.5" customHeight="1">
      <c r="A19" s="374"/>
      <c r="B19" s="373" t="s">
        <v>386</v>
      </c>
      <c r="C19" s="366">
        <v>2304</v>
      </c>
      <c r="D19" s="364">
        <v>5.7</v>
      </c>
      <c r="E19" s="365">
        <v>186</v>
      </c>
      <c r="F19" s="364">
        <v>2.8</v>
      </c>
    </row>
    <row r="20" spans="1:6" ht="19.5" customHeight="1">
      <c r="A20" s="719" t="s">
        <v>385</v>
      </c>
      <c r="B20" s="720"/>
      <c r="C20" s="372">
        <f>SUM(C21:C27)</f>
        <v>33157</v>
      </c>
      <c r="D20" s="370">
        <f>SUM(D21:D27)</f>
        <v>81.099999999999994</v>
      </c>
      <c r="E20" s="371">
        <f>SUM(E21:E27)</f>
        <v>3943</v>
      </c>
      <c r="F20" s="370">
        <f>SUM(F21:F27)</f>
        <v>58.4</v>
      </c>
    </row>
    <row r="21" spans="1:6" ht="19.5" customHeight="1">
      <c r="A21" s="369"/>
      <c r="B21" s="367" t="s">
        <v>384</v>
      </c>
      <c r="C21" s="366">
        <v>2101</v>
      </c>
      <c r="D21" s="364">
        <v>5.0999999999999996</v>
      </c>
      <c r="E21" s="365">
        <v>118</v>
      </c>
      <c r="F21" s="364">
        <v>1.8</v>
      </c>
    </row>
    <row r="22" spans="1:6" ht="19.5" customHeight="1">
      <c r="A22" s="368"/>
      <c r="B22" s="367" t="s">
        <v>383</v>
      </c>
      <c r="C22" s="365">
        <v>2693</v>
      </c>
      <c r="D22" s="364">
        <v>6.6</v>
      </c>
      <c r="E22" s="365">
        <v>97</v>
      </c>
      <c r="F22" s="364">
        <v>1.4</v>
      </c>
    </row>
    <row r="23" spans="1:6" ht="19.5" customHeight="1">
      <c r="A23" s="368"/>
      <c r="B23" s="367" t="s">
        <v>382</v>
      </c>
      <c r="C23" s="366">
        <v>4547</v>
      </c>
      <c r="D23" s="364">
        <v>11.1</v>
      </c>
      <c r="E23" s="365">
        <v>149</v>
      </c>
      <c r="F23" s="364">
        <v>2.2000000000000002</v>
      </c>
    </row>
    <row r="24" spans="1:6" ht="19.5" customHeight="1">
      <c r="A24" s="368"/>
      <c r="B24" s="367" t="s">
        <v>381</v>
      </c>
      <c r="C24" s="366">
        <v>5536</v>
      </c>
      <c r="D24" s="364">
        <v>13.5</v>
      </c>
      <c r="E24" s="365">
        <v>555</v>
      </c>
      <c r="F24" s="364">
        <v>8.1999999999999993</v>
      </c>
    </row>
    <row r="25" spans="1:6" ht="19.5" customHeight="1">
      <c r="A25" s="368"/>
      <c r="B25" s="367" t="s">
        <v>380</v>
      </c>
      <c r="C25" s="365">
        <v>4813</v>
      </c>
      <c r="D25" s="364">
        <v>11.8</v>
      </c>
      <c r="E25" s="365">
        <v>912</v>
      </c>
      <c r="F25" s="364">
        <v>13.5</v>
      </c>
    </row>
    <row r="26" spans="1:6" ht="19.5" customHeight="1">
      <c r="A26" s="368"/>
      <c r="B26" s="367" t="s">
        <v>379</v>
      </c>
      <c r="C26" s="366">
        <v>4050</v>
      </c>
      <c r="D26" s="364">
        <v>9.9</v>
      </c>
      <c r="E26" s="365">
        <v>532</v>
      </c>
      <c r="F26" s="364">
        <v>7.9</v>
      </c>
    </row>
    <row r="27" spans="1:6" ht="19.5" customHeight="1" thickBot="1">
      <c r="A27" s="363"/>
      <c r="B27" s="362" t="s">
        <v>378</v>
      </c>
      <c r="C27" s="361">
        <v>9417</v>
      </c>
      <c r="D27" s="360">
        <v>23.1</v>
      </c>
      <c r="E27" s="361">
        <v>1580</v>
      </c>
      <c r="F27" s="360">
        <v>23.4</v>
      </c>
    </row>
    <row r="28" spans="1:6" ht="19.5" customHeight="1">
      <c r="A28" s="358" t="s">
        <v>377</v>
      </c>
      <c r="F28" s="359"/>
    </row>
    <row r="29" spans="1:6" ht="18" customHeight="1">
      <c r="A29" s="358" t="s">
        <v>376</v>
      </c>
    </row>
    <row r="30" spans="1:6" ht="18" customHeight="1">
      <c r="A30" s="358" t="s">
        <v>325</v>
      </c>
    </row>
  </sheetData>
  <mergeCells count="10">
    <mergeCell ref="A16:B16"/>
    <mergeCell ref="A20:B20"/>
    <mergeCell ref="A15:B15"/>
    <mergeCell ref="A4:B4"/>
    <mergeCell ref="A3:B3"/>
    <mergeCell ref="A5:B5"/>
    <mergeCell ref="A6:B6"/>
    <mergeCell ref="A7:B7"/>
    <mergeCell ref="A8:B8"/>
    <mergeCell ref="A9:B9"/>
  </mergeCells>
  <phoneticPr fontId="3"/>
  <pageMargins left="0.59055118110236227" right="0.59055118110236227" top="0.98425196850393704" bottom="0.59055118110236227" header="0.39370078740157483" footer="0.31496062992125984"/>
  <pageSetup paperSize="9" orientation="portrait" r:id="rId1"/>
  <headerFooter alignWithMargins="0">
    <oddHeader>&amp;L&amp;"ＭＳ ゴシック,斜体"&amp;9 108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view="pageBreakPreview" zoomScaleNormal="100" zoomScaleSheetLayoutView="100" workbookViewId="0">
      <selection activeCell="K1" sqref="K1"/>
    </sheetView>
  </sheetViews>
  <sheetFormatPr defaultColWidth="7.5546875" defaultRowHeight="17.25" customHeight="1"/>
  <cols>
    <col min="1" max="1" width="18.6640625" style="40" customWidth="1"/>
    <col min="2" max="7" width="8.6640625" style="39" customWidth="1"/>
    <col min="8" max="8" width="10.6640625" style="40" customWidth="1"/>
    <col min="9" max="9" width="12.6640625" style="40" customWidth="1"/>
    <col min="10" max="10" width="8.6640625" style="40" customWidth="1"/>
    <col min="11" max="16384" width="7.5546875" style="39"/>
  </cols>
  <sheetData>
    <row r="1" spans="1:11" ht="18" customHeight="1">
      <c r="A1" s="70" t="s">
        <v>102</v>
      </c>
      <c r="B1" s="69"/>
      <c r="C1" s="69"/>
      <c r="D1" s="69"/>
      <c r="E1" s="69"/>
      <c r="F1" s="69"/>
      <c r="G1" s="69"/>
      <c r="H1" s="69"/>
      <c r="I1" s="69"/>
      <c r="J1" s="69"/>
    </row>
    <row r="2" spans="1:11" ht="18" customHeight="1" thickBot="1">
      <c r="B2" s="41"/>
      <c r="C2" s="41"/>
      <c r="D2" s="41"/>
      <c r="E2" s="41"/>
      <c r="F2" s="41"/>
      <c r="G2" s="68"/>
      <c r="H2" s="41"/>
      <c r="I2" s="41"/>
      <c r="J2" s="67" t="s">
        <v>101</v>
      </c>
    </row>
    <row r="3" spans="1:11" ht="18" customHeight="1">
      <c r="A3" s="447" t="s">
        <v>100</v>
      </c>
      <c r="B3" s="449" t="s">
        <v>99</v>
      </c>
      <c r="C3" s="450"/>
      <c r="D3" s="451"/>
      <c r="E3" s="452" t="s">
        <v>81</v>
      </c>
      <c r="F3" s="450"/>
      <c r="G3" s="451"/>
      <c r="H3" s="443" t="s">
        <v>80</v>
      </c>
      <c r="I3" s="443" t="s">
        <v>79</v>
      </c>
      <c r="J3" s="445" t="s">
        <v>78</v>
      </c>
    </row>
    <row r="4" spans="1:11" ht="18" customHeight="1" thickBot="1">
      <c r="A4" s="448"/>
      <c r="B4" s="74" t="s">
        <v>74</v>
      </c>
      <c r="C4" s="65" t="s">
        <v>76</v>
      </c>
      <c r="D4" s="65" t="s">
        <v>75</v>
      </c>
      <c r="E4" s="65" t="s">
        <v>74</v>
      </c>
      <c r="F4" s="65" t="s">
        <v>73</v>
      </c>
      <c r="G4" s="65" t="s">
        <v>72</v>
      </c>
      <c r="H4" s="444"/>
      <c r="I4" s="444"/>
      <c r="J4" s="446"/>
    </row>
    <row r="5" spans="1:11" ht="18" customHeight="1">
      <c r="A5" s="64" t="s">
        <v>71</v>
      </c>
      <c r="B5" s="49">
        <f t="shared" ref="B5:J5" si="0">B7+B20</f>
        <v>2494</v>
      </c>
      <c r="C5" s="49">
        <f t="shared" si="0"/>
        <v>1268</v>
      </c>
      <c r="D5" s="49">
        <f t="shared" si="0"/>
        <v>1226</v>
      </c>
      <c r="E5" s="49">
        <f t="shared" si="0"/>
        <v>221</v>
      </c>
      <c r="F5" s="49">
        <f t="shared" si="0"/>
        <v>119</v>
      </c>
      <c r="G5" s="49">
        <f t="shared" si="0"/>
        <v>102</v>
      </c>
      <c r="H5" s="49">
        <f t="shared" si="0"/>
        <v>35618</v>
      </c>
      <c r="I5" s="49">
        <f t="shared" si="0"/>
        <v>7008</v>
      </c>
      <c r="J5" s="61">
        <f t="shared" si="0"/>
        <v>10</v>
      </c>
      <c r="K5" s="43"/>
    </row>
    <row r="6" spans="1:11" ht="18" customHeight="1">
      <c r="A6" s="60"/>
      <c r="B6" s="49"/>
      <c r="C6" s="49"/>
      <c r="D6" s="49"/>
      <c r="E6" s="49"/>
      <c r="F6" s="49"/>
      <c r="G6" s="49"/>
      <c r="H6" s="49"/>
      <c r="I6" s="49"/>
      <c r="J6" s="58"/>
      <c r="K6" s="43"/>
    </row>
    <row r="7" spans="1:11" ht="18" customHeight="1">
      <c r="A7" s="59" t="s">
        <v>70</v>
      </c>
      <c r="B7" s="49">
        <f t="shared" ref="B7:G7" si="1">SUM(B8:B16)</f>
        <v>2078</v>
      </c>
      <c r="C7" s="49">
        <f t="shared" si="1"/>
        <v>1044</v>
      </c>
      <c r="D7" s="49">
        <f t="shared" si="1"/>
        <v>1034</v>
      </c>
      <c r="E7" s="49">
        <f t="shared" si="1"/>
        <v>209</v>
      </c>
      <c r="F7" s="49">
        <f t="shared" si="1"/>
        <v>107</v>
      </c>
      <c r="G7" s="49">
        <f t="shared" si="1"/>
        <v>102</v>
      </c>
      <c r="H7" s="49">
        <f>SUM(H8:H17)</f>
        <v>30684</v>
      </c>
      <c r="I7" s="49">
        <f>SUM(I8:I17)</f>
        <v>6424</v>
      </c>
      <c r="J7" s="58">
        <v>9</v>
      </c>
      <c r="K7" s="43"/>
    </row>
    <row r="8" spans="1:11" ht="18" customHeight="1">
      <c r="A8" s="57" t="s">
        <v>98</v>
      </c>
      <c r="B8" s="54">
        <v>568</v>
      </c>
      <c r="C8" s="54">
        <v>284</v>
      </c>
      <c r="D8" s="54">
        <v>284</v>
      </c>
      <c r="E8" s="55">
        <f t="shared" ref="E8:E16" si="2">SUM(F8:G8)</f>
        <v>41</v>
      </c>
      <c r="F8" s="54">
        <v>25</v>
      </c>
      <c r="G8" s="54">
        <v>16</v>
      </c>
      <c r="H8" s="54">
        <v>7237</v>
      </c>
      <c r="I8" s="54">
        <v>847</v>
      </c>
      <c r="J8" s="53" t="s">
        <v>87</v>
      </c>
    </row>
    <row r="9" spans="1:11" ht="18" customHeight="1">
      <c r="A9" s="57" t="s">
        <v>97</v>
      </c>
      <c r="B9" s="54">
        <v>322</v>
      </c>
      <c r="C9" s="54">
        <v>169</v>
      </c>
      <c r="D9" s="54">
        <v>153</v>
      </c>
      <c r="E9" s="55">
        <f t="shared" si="2"/>
        <v>32</v>
      </c>
      <c r="F9" s="54">
        <v>16</v>
      </c>
      <c r="G9" s="54">
        <v>16</v>
      </c>
      <c r="H9" s="54">
        <v>4248</v>
      </c>
      <c r="I9" s="54">
        <v>923</v>
      </c>
      <c r="J9" s="53" t="s">
        <v>87</v>
      </c>
    </row>
    <row r="10" spans="1:11" ht="18" customHeight="1">
      <c r="A10" s="57" t="s">
        <v>96</v>
      </c>
      <c r="B10" s="54">
        <v>123</v>
      </c>
      <c r="C10" s="54">
        <v>59</v>
      </c>
      <c r="D10" s="54">
        <v>64</v>
      </c>
      <c r="E10" s="55">
        <f t="shared" si="2"/>
        <v>22</v>
      </c>
      <c r="F10" s="54">
        <v>9</v>
      </c>
      <c r="G10" s="54">
        <v>13</v>
      </c>
      <c r="H10" s="54">
        <v>2672</v>
      </c>
      <c r="I10" s="54">
        <v>639</v>
      </c>
      <c r="J10" s="53" t="s">
        <v>87</v>
      </c>
    </row>
    <row r="11" spans="1:11" ht="18" customHeight="1">
      <c r="A11" s="57" t="s">
        <v>95</v>
      </c>
      <c r="B11" s="54">
        <v>27</v>
      </c>
      <c r="C11" s="54">
        <v>16</v>
      </c>
      <c r="D11" s="54">
        <v>11</v>
      </c>
      <c r="E11" s="55">
        <f t="shared" si="2"/>
        <v>11</v>
      </c>
      <c r="F11" s="54">
        <v>5</v>
      </c>
      <c r="G11" s="54">
        <v>6</v>
      </c>
      <c r="H11" s="54">
        <v>1781</v>
      </c>
      <c r="I11" s="54">
        <v>578</v>
      </c>
      <c r="J11" s="53" t="s">
        <v>87</v>
      </c>
    </row>
    <row r="12" spans="1:11" ht="18" customHeight="1">
      <c r="A12" s="57" t="s">
        <v>94</v>
      </c>
      <c r="B12" s="54">
        <v>320</v>
      </c>
      <c r="C12" s="54">
        <v>162</v>
      </c>
      <c r="D12" s="54">
        <v>158</v>
      </c>
      <c r="E12" s="55">
        <f t="shared" si="2"/>
        <v>24</v>
      </c>
      <c r="F12" s="54">
        <v>14</v>
      </c>
      <c r="G12" s="54">
        <v>10</v>
      </c>
      <c r="H12" s="54">
        <v>3111</v>
      </c>
      <c r="I12" s="54">
        <v>648</v>
      </c>
      <c r="J12" s="53" t="s">
        <v>87</v>
      </c>
    </row>
    <row r="13" spans="1:11" ht="18" customHeight="1">
      <c r="A13" s="57" t="s">
        <v>93</v>
      </c>
      <c r="B13" s="54">
        <v>199</v>
      </c>
      <c r="C13" s="54">
        <v>106</v>
      </c>
      <c r="D13" s="54">
        <v>93</v>
      </c>
      <c r="E13" s="55">
        <f t="shared" si="2"/>
        <v>17</v>
      </c>
      <c r="F13" s="54">
        <v>8</v>
      </c>
      <c r="G13" s="54">
        <v>9</v>
      </c>
      <c r="H13" s="54">
        <v>2385</v>
      </c>
      <c r="I13" s="54">
        <v>553</v>
      </c>
      <c r="J13" s="53" t="s">
        <v>87</v>
      </c>
    </row>
    <row r="14" spans="1:11" ht="18" customHeight="1">
      <c r="A14" s="57" t="s">
        <v>92</v>
      </c>
      <c r="B14" s="54">
        <v>103</v>
      </c>
      <c r="C14" s="54">
        <v>54</v>
      </c>
      <c r="D14" s="54">
        <v>49</v>
      </c>
      <c r="E14" s="55">
        <f t="shared" si="2"/>
        <v>20</v>
      </c>
      <c r="F14" s="54">
        <v>8</v>
      </c>
      <c r="G14" s="54">
        <v>12</v>
      </c>
      <c r="H14" s="54">
        <v>2635</v>
      </c>
      <c r="I14" s="54">
        <v>560</v>
      </c>
      <c r="J14" s="53" t="s">
        <v>87</v>
      </c>
    </row>
    <row r="15" spans="1:11" ht="18" customHeight="1">
      <c r="A15" s="57" t="s">
        <v>91</v>
      </c>
      <c r="B15" s="54">
        <v>268</v>
      </c>
      <c r="C15" s="54">
        <v>122</v>
      </c>
      <c r="D15" s="54">
        <v>146</v>
      </c>
      <c r="E15" s="55">
        <f t="shared" si="2"/>
        <v>22</v>
      </c>
      <c r="F15" s="54">
        <v>13</v>
      </c>
      <c r="G15" s="54">
        <v>9</v>
      </c>
      <c r="H15" s="54">
        <v>3450</v>
      </c>
      <c r="I15" s="54">
        <v>656</v>
      </c>
      <c r="J15" s="53" t="s">
        <v>87</v>
      </c>
    </row>
    <row r="16" spans="1:11" ht="18" customHeight="1">
      <c r="A16" s="73" t="s">
        <v>90</v>
      </c>
      <c r="B16" s="54">
        <v>148</v>
      </c>
      <c r="C16" s="54">
        <v>72</v>
      </c>
      <c r="D16" s="54">
        <v>76</v>
      </c>
      <c r="E16" s="55">
        <f t="shared" si="2"/>
        <v>20</v>
      </c>
      <c r="F16" s="54">
        <v>9</v>
      </c>
      <c r="G16" s="54">
        <v>11</v>
      </c>
      <c r="H16" s="54">
        <v>2766</v>
      </c>
      <c r="I16" s="54">
        <v>605</v>
      </c>
      <c r="J16" s="53" t="s">
        <v>87</v>
      </c>
    </row>
    <row r="17" spans="1:14" ht="18" customHeight="1">
      <c r="A17" s="57" t="s">
        <v>89</v>
      </c>
      <c r="B17" s="54">
        <v>0</v>
      </c>
      <c r="C17" s="54">
        <v>0</v>
      </c>
      <c r="D17" s="54">
        <v>0</v>
      </c>
      <c r="E17" s="55">
        <v>0</v>
      </c>
      <c r="F17" s="54">
        <v>0</v>
      </c>
      <c r="G17" s="55">
        <v>0</v>
      </c>
      <c r="H17" s="54">
        <v>399</v>
      </c>
      <c r="I17" s="54">
        <v>415</v>
      </c>
      <c r="J17" s="48" t="s">
        <v>3</v>
      </c>
    </row>
    <row r="18" spans="1:14" ht="18" customHeight="1">
      <c r="A18" s="57"/>
      <c r="B18" s="55"/>
      <c r="C18" s="55"/>
      <c r="D18" s="55"/>
      <c r="E18" s="55"/>
      <c r="F18" s="55"/>
      <c r="G18" s="55"/>
      <c r="H18" s="54"/>
      <c r="I18" s="54"/>
      <c r="J18" s="53"/>
    </row>
    <row r="19" spans="1:14" ht="18" customHeight="1">
      <c r="A19" s="57"/>
      <c r="B19" s="55"/>
      <c r="C19" s="55"/>
      <c r="D19" s="55"/>
      <c r="E19" s="54"/>
      <c r="F19" s="54"/>
      <c r="G19" s="55"/>
      <c r="H19" s="54"/>
      <c r="I19" s="54"/>
      <c r="J19" s="53"/>
    </row>
    <row r="20" spans="1:14" ht="18" customHeight="1">
      <c r="A20" s="52" t="s">
        <v>63</v>
      </c>
      <c r="B20" s="50">
        <f t="shared" ref="B20:I20" si="3">B21</f>
        <v>416</v>
      </c>
      <c r="C20" s="50">
        <f t="shared" si="3"/>
        <v>224</v>
      </c>
      <c r="D20" s="50">
        <f t="shared" si="3"/>
        <v>192</v>
      </c>
      <c r="E20" s="49">
        <f t="shared" si="3"/>
        <v>12</v>
      </c>
      <c r="F20" s="49">
        <f t="shared" si="3"/>
        <v>12</v>
      </c>
      <c r="G20" s="50">
        <f t="shared" si="3"/>
        <v>0</v>
      </c>
      <c r="H20" s="49">
        <f t="shared" si="3"/>
        <v>4934</v>
      </c>
      <c r="I20" s="49">
        <f t="shared" si="3"/>
        <v>584</v>
      </c>
      <c r="J20" s="58">
        <v>1</v>
      </c>
    </row>
    <row r="21" spans="1:14" ht="18" customHeight="1" thickBot="1">
      <c r="A21" s="47" t="s">
        <v>88</v>
      </c>
      <c r="B21" s="46">
        <v>416</v>
      </c>
      <c r="C21" s="45">
        <v>224</v>
      </c>
      <c r="D21" s="45">
        <v>192</v>
      </c>
      <c r="E21" s="45">
        <v>12</v>
      </c>
      <c r="F21" s="45">
        <v>12</v>
      </c>
      <c r="G21" s="72">
        <v>0</v>
      </c>
      <c r="H21" s="45">
        <v>4934</v>
      </c>
      <c r="I21" s="45">
        <v>584</v>
      </c>
      <c r="J21" s="71" t="s">
        <v>87</v>
      </c>
    </row>
    <row r="22" spans="1:14" ht="18" customHeight="1">
      <c r="A22" s="40" t="s">
        <v>86</v>
      </c>
    </row>
    <row r="23" spans="1:14" ht="18" customHeight="1">
      <c r="J23" s="41"/>
    </row>
    <row r="24" spans="1:14" ht="18" customHeight="1">
      <c r="A24" s="70" t="s">
        <v>85</v>
      </c>
      <c r="B24" s="69"/>
      <c r="C24" s="69"/>
      <c r="D24" s="69"/>
      <c r="E24" s="69"/>
      <c r="F24" s="69"/>
      <c r="G24" s="69"/>
      <c r="H24" s="69"/>
      <c r="I24" s="69"/>
      <c r="J24" s="69"/>
    </row>
    <row r="25" spans="1:14" ht="18" customHeight="1" thickBot="1">
      <c r="B25" s="41"/>
      <c r="C25" s="41"/>
      <c r="D25" s="41"/>
      <c r="E25" s="41"/>
      <c r="F25" s="41"/>
      <c r="G25" s="68"/>
      <c r="H25" s="41"/>
      <c r="I25" s="41"/>
      <c r="J25" s="67" t="s">
        <v>84</v>
      </c>
    </row>
    <row r="26" spans="1:14" ht="18" customHeight="1">
      <c r="A26" s="447" t="s">
        <v>83</v>
      </c>
      <c r="B26" s="449" t="s">
        <v>82</v>
      </c>
      <c r="C26" s="450"/>
      <c r="D26" s="451"/>
      <c r="E26" s="452" t="s">
        <v>81</v>
      </c>
      <c r="F26" s="450"/>
      <c r="G26" s="451"/>
      <c r="H26" s="443" t="s">
        <v>80</v>
      </c>
      <c r="I26" s="443" t="s">
        <v>79</v>
      </c>
      <c r="J26" s="445" t="s">
        <v>78</v>
      </c>
    </row>
    <row r="27" spans="1:14" ht="18" customHeight="1" thickBot="1">
      <c r="A27" s="448"/>
      <c r="B27" s="66" t="s">
        <v>77</v>
      </c>
      <c r="C27" s="65" t="s">
        <v>76</v>
      </c>
      <c r="D27" s="65" t="s">
        <v>75</v>
      </c>
      <c r="E27" s="65" t="s">
        <v>74</v>
      </c>
      <c r="F27" s="65" t="s">
        <v>73</v>
      </c>
      <c r="G27" s="65" t="s">
        <v>72</v>
      </c>
      <c r="H27" s="444"/>
      <c r="I27" s="444"/>
      <c r="J27" s="446"/>
    </row>
    <row r="28" spans="1:14" ht="18" customHeight="1">
      <c r="A28" s="64" t="s">
        <v>71</v>
      </c>
      <c r="B28" s="63">
        <f t="shared" ref="B28:I28" si="4">B30+B37</f>
        <v>1413</v>
      </c>
      <c r="C28" s="49">
        <f t="shared" si="4"/>
        <v>750</v>
      </c>
      <c r="D28" s="62">
        <f t="shared" si="4"/>
        <v>663</v>
      </c>
      <c r="E28" s="62">
        <f t="shared" si="4"/>
        <v>134</v>
      </c>
      <c r="F28" s="62">
        <f t="shared" si="4"/>
        <v>48</v>
      </c>
      <c r="G28" s="62">
        <f t="shared" si="4"/>
        <v>86</v>
      </c>
      <c r="H28" s="62">
        <f t="shared" si="4"/>
        <v>22608</v>
      </c>
      <c r="I28" s="62">
        <f t="shared" si="4"/>
        <v>4339</v>
      </c>
      <c r="J28" s="61">
        <f>J30</f>
        <v>3</v>
      </c>
      <c r="K28" s="43"/>
    </row>
    <row r="29" spans="1:14" ht="18" customHeight="1">
      <c r="A29" s="60"/>
      <c r="B29" s="51"/>
      <c r="C29" s="49"/>
      <c r="D29" s="49"/>
      <c r="E29" s="49"/>
      <c r="F29" s="49"/>
      <c r="G29" s="49"/>
      <c r="H29" s="49"/>
      <c r="I29" s="49"/>
      <c r="J29" s="58"/>
      <c r="K29" s="43"/>
    </row>
    <row r="30" spans="1:14" ht="18" customHeight="1">
      <c r="A30" s="59" t="s">
        <v>70</v>
      </c>
      <c r="B30" s="51">
        <f t="shared" ref="B30:I30" si="5">SUM(B31:B35)</f>
        <v>1098</v>
      </c>
      <c r="C30" s="49">
        <f t="shared" si="5"/>
        <v>579</v>
      </c>
      <c r="D30" s="49">
        <f t="shared" si="5"/>
        <v>519</v>
      </c>
      <c r="E30" s="49">
        <f t="shared" si="5"/>
        <v>115</v>
      </c>
      <c r="F30" s="49">
        <f t="shared" si="5"/>
        <v>39</v>
      </c>
      <c r="G30" s="49">
        <f t="shared" si="5"/>
        <v>76</v>
      </c>
      <c r="H30" s="49">
        <f t="shared" si="5"/>
        <v>19296</v>
      </c>
      <c r="I30" s="49">
        <f t="shared" si="5"/>
        <v>3473</v>
      </c>
      <c r="J30" s="58">
        <v>3</v>
      </c>
      <c r="K30" s="43"/>
    </row>
    <row r="31" spans="1:14" ht="18" customHeight="1">
      <c r="A31" s="57" t="s">
        <v>69</v>
      </c>
      <c r="B31" s="56">
        <v>448</v>
      </c>
      <c r="C31" s="54">
        <v>252</v>
      </c>
      <c r="D31" s="54">
        <v>196</v>
      </c>
      <c r="E31" s="55">
        <f>SUM(F31:G31)</f>
        <v>41</v>
      </c>
      <c r="F31" s="54">
        <v>14</v>
      </c>
      <c r="G31" s="54">
        <v>27</v>
      </c>
      <c r="H31" s="54">
        <v>7288</v>
      </c>
      <c r="I31" s="54">
        <v>1136</v>
      </c>
      <c r="J31" s="53" t="s">
        <v>66</v>
      </c>
    </row>
    <row r="32" spans="1:14" ht="18" customHeight="1">
      <c r="A32" s="57" t="s">
        <v>68</v>
      </c>
      <c r="B32" s="56">
        <v>231</v>
      </c>
      <c r="C32" s="54">
        <v>123</v>
      </c>
      <c r="D32" s="54">
        <v>108</v>
      </c>
      <c r="E32" s="55">
        <f>SUM(F32:G32)</f>
        <v>25</v>
      </c>
      <c r="F32" s="54">
        <v>9</v>
      </c>
      <c r="G32" s="54">
        <v>16</v>
      </c>
      <c r="H32" s="54">
        <v>4228</v>
      </c>
      <c r="I32" s="54">
        <v>754</v>
      </c>
      <c r="J32" s="53" t="s">
        <v>66</v>
      </c>
      <c r="K32" s="43"/>
      <c r="N32" s="43"/>
    </row>
    <row r="33" spans="1:11" ht="18" customHeight="1">
      <c r="A33" s="57" t="s">
        <v>67</v>
      </c>
      <c r="B33" s="56">
        <v>417</v>
      </c>
      <c r="C33" s="54">
        <v>203</v>
      </c>
      <c r="D33" s="54">
        <v>214</v>
      </c>
      <c r="E33" s="55">
        <f>SUM(F33:G33)</f>
        <v>38</v>
      </c>
      <c r="F33" s="54">
        <v>15</v>
      </c>
      <c r="G33" s="54">
        <v>23</v>
      </c>
      <c r="H33" s="54">
        <v>6276</v>
      </c>
      <c r="I33" s="54">
        <v>1027</v>
      </c>
      <c r="J33" s="53" t="s">
        <v>66</v>
      </c>
    </row>
    <row r="34" spans="1:11" ht="18" customHeight="1">
      <c r="A34" s="57" t="s">
        <v>65</v>
      </c>
      <c r="B34" s="56">
        <v>2</v>
      </c>
      <c r="C34" s="54">
        <v>1</v>
      </c>
      <c r="D34" s="54">
        <v>1</v>
      </c>
      <c r="E34" s="55">
        <f>SUM(F34:G34)</f>
        <v>11</v>
      </c>
      <c r="F34" s="54">
        <v>1</v>
      </c>
      <c r="G34" s="55">
        <v>10</v>
      </c>
      <c r="H34" s="54">
        <v>1294</v>
      </c>
      <c r="I34" s="54">
        <v>556</v>
      </c>
      <c r="J34" s="48" t="s">
        <v>3</v>
      </c>
    </row>
    <row r="35" spans="1:11" ht="18" customHeight="1">
      <c r="A35" s="57" t="s">
        <v>64</v>
      </c>
      <c r="B35" s="56">
        <v>0</v>
      </c>
      <c r="C35" s="55">
        <v>0</v>
      </c>
      <c r="D35" s="54">
        <v>0</v>
      </c>
      <c r="E35" s="55" t="s">
        <v>3</v>
      </c>
      <c r="F35" s="55" t="s">
        <v>3</v>
      </c>
      <c r="G35" s="55" t="s">
        <v>3</v>
      </c>
      <c r="H35" s="54">
        <v>210</v>
      </c>
      <c r="I35" s="55" t="s">
        <v>3</v>
      </c>
      <c r="J35" s="48" t="s">
        <v>3</v>
      </c>
    </row>
    <row r="36" spans="1:11" ht="18" customHeight="1">
      <c r="A36" s="57"/>
      <c r="B36" s="56"/>
      <c r="C36" s="55"/>
      <c r="D36" s="54"/>
      <c r="E36" s="54"/>
      <c r="F36" s="54"/>
      <c r="G36" s="55"/>
      <c r="H36" s="54"/>
      <c r="I36" s="54"/>
      <c r="J36" s="53"/>
    </row>
    <row r="37" spans="1:11" ht="18" customHeight="1">
      <c r="A37" s="52" t="s">
        <v>63</v>
      </c>
      <c r="B37" s="51">
        <f t="shared" ref="B37:I37" si="6">B38</f>
        <v>315</v>
      </c>
      <c r="C37" s="50">
        <f t="shared" si="6"/>
        <v>171</v>
      </c>
      <c r="D37" s="49">
        <f t="shared" si="6"/>
        <v>144</v>
      </c>
      <c r="E37" s="49">
        <f t="shared" si="6"/>
        <v>19</v>
      </c>
      <c r="F37" s="49">
        <f t="shared" si="6"/>
        <v>9</v>
      </c>
      <c r="G37" s="50">
        <f t="shared" si="6"/>
        <v>10</v>
      </c>
      <c r="H37" s="49">
        <f t="shared" si="6"/>
        <v>3312</v>
      </c>
      <c r="I37" s="49">
        <f t="shared" si="6"/>
        <v>866</v>
      </c>
      <c r="J37" s="48" t="s">
        <v>3</v>
      </c>
    </row>
    <row r="38" spans="1:11" ht="18" customHeight="1" thickBot="1">
      <c r="A38" s="47" t="s">
        <v>62</v>
      </c>
      <c r="B38" s="46">
        <v>315</v>
      </c>
      <c r="C38" s="45">
        <v>171</v>
      </c>
      <c r="D38" s="45">
        <v>144</v>
      </c>
      <c r="E38" s="45">
        <v>19</v>
      </c>
      <c r="F38" s="45">
        <v>9</v>
      </c>
      <c r="G38" s="45">
        <v>10</v>
      </c>
      <c r="H38" s="45">
        <v>3312</v>
      </c>
      <c r="I38" s="45">
        <v>866</v>
      </c>
      <c r="J38" s="44" t="s">
        <v>3</v>
      </c>
      <c r="K38" s="43"/>
    </row>
    <row r="39" spans="1:11" ht="18" customHeight="1">
      <c r="A39" s="42" t="s">
        <v>61</v>
      </c>
      <c r="J39" s="41"/>
    </row>
  </sheetData>
  <mergeCells count="12">
    <mergeCell ref="H26:H27"/>
    <mergeCell ref="I26:I27"/>
    <mergeCell ref="J26:J27"/>
    <mergeCell ref="A26:A27"/>
    <mergeCell ref="B26:D26"/>
    <mergeCell ref="E26:G26"/>
    <mergeCell ref="H3:H4"/>
    <mergeCell ref="I3:I4"/>
    <mergeCell ref="J3:J4"/>
    <mergeCell ref="A3:A4"/>
    <mergeCell ref="B3:D3"/>
    <mergeCell ref="E3:G3"/>
  </mergeCells>
  <phoneticPr fontId="3"/>
  <printOptions horizontalCentered="1"/>
  <pageMargins left="0.59055118110236227" right="0.39370078740157483" top="0.98425196850393704" bottom="0.39370078740157483" header="0.39370078740157483" footer="0.51181102362204722"/>
  <pageSetup paperSize="9" orientation="portrait" r:id="rId1"/>
  <headerFooter alignWithMargins="0">
    <oddHeader>&amp;R&amp;"ＭＳ ゴシック,斜体"&amp;9教育・文化　99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view="pageBreakPreview" zoomScaleNormal="100" zoomScaleSheetLayoutView="100" workbookViewId="0">
      <selection activeCell="O1" sqref="O1"/>
    </sheetView>
  </sheetViews>
  <sheetFormatPr defaultColWidth="7.5546875" defaultRowHeight="15" customHeight="1"/>
  <cols>
    <col min="1" max="1" width="11.88671875" style="76" customWidth="1"/>
    <col min="2" max="6" width="6.6640625" style="76" customWidth="1"/>
    <col min="7" max="7" width="6.5546875" style="76" customWidth="1"/>
    <col min="8" max="12" width="6.5546875" style="75" customWidth="1"/>
    <col min="13" max="13" width="9.109375" style="75" customWidth="1"/>
    <col min="14" max="14" width="9" style="75" customWidth="1"/>
    <col min="15" max="16" width="5.6640625" style="75" customWidth="1"/>
    <col min="17" max="17" width="9.109375" style="75" customWidth="1"/>
    <col min="18" max="244" width="7.5546875" style="75" customWidth="1"/>
    <col min="245" max="16384" width="7.5546875" style="75"/>
  </cols>
  <sheetData>
    <row r="1" spans="1:17" ht="16.2">
      <c r="A1" s="90" t="s">
        <v>154</v>
      </c>
      <c r="B1" s="75"/>
      <c r="C1" s="75"/>
      <c r="D1" s="75"/>
      <c r="E1" s="75"/>
      <c r="F1" s="75"/>
      <c r="G1" s="75"/>
    </row>
    <row r="2" spans="1:17" ht="15" customHeight="1" thickBot="1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 t="s">
        <v>153</v>
      </c>
    </row>
    <row r="3" spans="1:17" ht="25.5" customHeight="1" thickBot="1">
      <c r="A3" s="107" t="s">
        <v>127</v>
      </c>
      <c r="B3" s="469" t="s">
        <v>126</v>
      </c>
      <c r="C3" s="458"/>
      <c r="D3" s="458" t="s">
        <v>125</v>
      </c>
      <c r="E3" s="458"/>
      <c r="F3" s="470" t="s">
        <v>124</v>
      </c>
      <c r="G3" s="458"/>
      <c r="H3" s="458" t="s">
        <v>123</v>
      </c>
      <c r="I3" s="458"/>
      <c r="J3" s="458" t="s">
        <v>121</v>
      </c>
      <c r="K3" s="458"/>
      <c r="L3" s="458" t="s">
        <v>152</v>
      </c>
      <c r="M3" s="454"/>
    </row>
    <row r="4" spans="1:17" ht="15" customHeight="1">
      <c r="A4" s="87" t="s">
        <v>41</v>
      </c>
      <c r="B4" s="103">
        <v>507</v>
      </c>
      <c r="C4" s="100">
        <v>275</v>
      </c>
      <c r="D4" s="93">
        <v>504</v>
      </c>
      <c r="E4" s="100">
        <v>272</v>
      </c>
      <c r="F4" s="84">
        <v>0</v>
      </c>
      <c r="G4" s="100">
        <v>0</v>
      </c>
      <c r="H4" s="93">
        <v>2</v>
      </c>
      <c r="I4" s="99">
        <v>2</v>
      </c>
      <c r="J4" s="93" t="s">
        <v>108</v>
      </c>
      <c r="K4" s="100">
        <v>0</v>
      </c>
      <c r="L4" s="84">
        <v>1</v>
      </c>
      <c r="M4" s="100">
        <v>1</v>
      </c>
      <c r="Q4" s="139"/>
    </row>
    <row r="5" spans="1:17" ht="15" customHeight="1">
      <c r="A5" s="86" t="s">
        <v>107</v>
      </c>
      <c r="B5" s="101">
        <v>499</v>
      </c>
      <c r="C5" s="100">
        <v>247</v>
      </c>
      <c r="D5" s="94">
        <v>498</v>
      </c>
      <c r="E5" s="100">
        <v>247</v>
      </c>
      <c r="F5" s="138">
        <v>0</v>
      </c>
      <c r="G5" s="100">
        <v>0</v>
      </c>
      <c r="H5" s="94" t="s">
        <v>108</v>
      </c>
      <c r="I5" s="99">
        <v>0</v>
      </c>
      <c r="J5" s="78">
        <v>1</v>
      </c>
      <c r="K5" s="100">
        <v>0</v>
      </c>
      <c r="L5" s="84" t="s">
        <v>108</v>
      </c>
      <c r="M5" s="100">
        <v>0</v>
      </c>
    </row>
    <row r="6" spans="1:17" ht="15" customHeight="1">
      <c r="A6" s="86" t="s">
        <v>106</v>
      </c>
      <c r="B6" s="101">
        <v>491</v>
      </c>
      <c r="C6" s="100">
        <v>252</v>
      </c>
      <c r="D6" s="94">
        <v>485</v>
      </c>
      <c r="E6" s="100">
        <v>248</v>
      </c>
      <c r="F6" s="138">
        <v>0</v>
      </c>
      <c r="G6" s="100">
        <v>0</v>
      </c>
      <c r="H6" s="94">
        <v>3</v>
      </c>
      <c r="I6" s="99">
        <v>1</v>
      </c>
      <c r="J6" s="78">
        <v>3</v>
      </c>
      <c r="K6" s="100">
        <v>3</v>
      </c>
      <c r="L6" s="84">
        <v>0</v>
      </c>
      <c r="M6" s="100">
        <v>0</v>
      </c>
      <c r="N6" s="77"/>
    </row>
    <row r="7" spans="1:17" ht="15" customHeight="1">
      <c r="A7" s="86" t="s">
        <v>105</v>
      </c>
      <c r="B7" s="101">
        <v>479</v>
      </c>
      <c r="C7" s="100">
        <v>239</v>
      </c>
      <c r="D7" s="94">
        <v>476</v>
      </c>
      <c r="E7" s="100">
        <v>236</v>
      </c>
      <c r="F7" s="84">
        <v>0</v>
      </c>
      <c r="G7" s="100">
        <v>0</v>
      </c>
      <c r="H7" s="94" t="s">
        <v>108</v>
      </c>
      <c r="I7" s="99">
        <v>0</v>
      </c>
      <c r="J7" s="78">
        <v>3</v>
      </c>
      <c r="K7" s="137">
        <v>3</v>
      </c>
      <c r="L7" s="84">
        <v>0</v>
      </c>
      <c r="M7" s="100">
        <v>0</v>
      </c>
      <c r="N7" s="77"/>
    </row>
    <row r="8" spans="1:17" ht="15" customHeight="1" thickBot="1">
      <c r="A8" s="83" t="s">
        <v>104</v>
      </c>
      <c r="B8" s="98">
        <v>472</v>
      </c>
      <c r="C8" s="97">
        <v>240</v>
      </c>
      <c r="D8" s="95">
        <v>469</v>
      </c>
      <c r="E8" s="97">
        <v>239</v>
      </c>
      <c r="F8" s="81">
        <v>0</v>
      </c>
      <c r="G8" s="97">
        <v>0</v>
      </c>
      <c r="H8" s="95" t="s">
        <v>108</v>
      </c>
      <c r="I8" s="96">
        <v>0</v>
      </c>
      <c r="J8" s="136">
        <v>3</v>
      </c>
      <c r="K8" s="135">
        <v>1</v>
      </c>
      <c r="L8" s="81">
        <v>0</v>
      </c>
      <c r="M8" s="97">
        <v>0</v>
      </c>
      <c r="N8" s="77"/>
    </row>
    <row r="9" spans="1:17" ht="15" customHeight="1">
      <c r="A9" s="91" t="s">
        <v>117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</row>
    <row r="10" spans="1:17" ht="15" customHeight="1">
      <c r="A10" s="91" t="s">
        <v>103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</row>
    <row r="11" spans="1:17" ht="15" customHeight="1">
      <c r="H11" s="76"/>
      <c r="I11" s="76"/>
      <c r="J11" s="76"/>
      <c r="K11" s="76"/>
    </row>
    <row r="12" spans="1:17" ht="16.2">
      <c r="A12" s="90" t="s">
        <v>151</v>
      </c>
      <c r="B12" s="75"/>
      <c r="C12" s="75"/>
      <c r="D12" s="75"/>
      <c r="E12" s="75"/>
      <c r="F12" s="75"/>
      <c r="G12" s="75"/>
    </row>
    <row r="13" spans="1:17" ht="15" customHeight="1" thickBot="1">
      <c r="A13" s="75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134" t="s">
        <v>150</v>
      </c>
    </row>
    <row r="14" spans="1:17" ht="15" customHeight="1">
      <c r="A14" s="462" t="s">
        <v>149</v>
      </c>
      <c r="B14" s="477" t="s">
        <v>148</v>
      </c>
      <c r="C14" s="467"/>
      <c r="D14" s="467"/>
      <c r="E14" s="468"/>
      <c r="F14" s="484" t="s">
        <v>147</v>
      </c>
      <c r="G14" s="478" t="s">
        <v>146</v>
      </c>
      <c r="H14" s="479"/>
      <c r="I14" s="478" t="s">
        <v>145</v>
      </c>
      <c r="J14" s="479"/>
      <c r="K14" s="478" t="s">
        <v>144</v>
      </c>
      <c r="L14" s="479"/>
      <c r="M14" s="466" t="s">
        <v>143</v>
      </c>
      <c r="N14" s="467"/>
    </row>
    <row r="15" spans="1:17" ht="25.5" customHeight="1" thickBot="1">
      <c r="A15" s="463"/>
      <c r="B15" s="482" t="s">
        <v>142</v>
      </c>
      <c r="C15" s="483"/>
      <c r="D15" s="133" t="s">
        <v>141</v>
      </c>
      <c r="E15" s="132" t="s">
        <v>140</v>
      </c>
      <c r="F15" s="485"/>
      <c r="G15" s="480"/>
      <c r="H15" s="481"/>
      <c r="I15" s="480"/>
      <c r="J15" s="481"/>
      <c r="K15" s="480"/>
      <c r="L15" s="481"/>
      <c r="M15" s="131" t="s">
        <v>139</v>
      </c>
      <c r="N15" s="130" t="s">
        <v>138</v>
      </c>
    </row>
    <row r="16" spans="1:17" ht="15" customHeight="1">
      <c r="A16" s="129" t="s">
        <v>9</v>
      </c>
      <c r="B16" s="476">
        <f>B18+B23</f>
        <v>1860</v>
      </c>
      <c r="C16" s="475"/>
      <c r="D16" s="128">
        <f>D18+D23</f>
        <v>941</v>
      </c>
      <c r="E16" s="128">
        <f>E18+E23</f>
        <v>919</v>
      </c>
      <c r="F16" s="128">
        <f>F18+F23</f>
        <v>179</v>
      </c>
      <c r="G16" s="475">
        <f>G18+G23</f>
        <v>41985</v>
      </c>
      <c r="H16" s="475"/>
      <c r="I16" s="475">
        <f>I18+I23</f>
        <v>67187</v>
      </c>
      <c r="J16" s="475"/>
      <c r="K16" s="475">
        <f>K18+K23</f>
        <v>8534</v>
      </c>
      <c r="L16" s="475"/>
      <c r="M16" s="127">
        <f>M18+M23</f>
        <v>146.5</v>
      </c>
      <c r="N16" s="127">
        <f>N18+N23</f>
        <v>18.700000000000003</v>
      </c>
    </row>
    <row r="17" spans="1:19" ht="15" customHeight="1">
      <c r="A17" s="126"/>
      <c r="B17" s="125"/>
      <c r="C17" s="124"/>
      <c r="D17" s="123"/>
      <c r="E17" s="123"/>
      <c r="F17" s="122"/>
      <c r="G17" s="121"/>
      <c r="H17" s="121"/>
      <c r="I17" s="121"/>
      <c r="J17" s="121"/>
      <c r="K17" s="121"/>
      <c r="L17" s="121"/>
      <c r="M17" s="120"/>
      <c r="N17" s="120"/>
    </row>
    <row r="18" spans="1:19" ht="15" customHeight="1">
      <c r="A18" s="114" t="s">
        <v>137</v>
      </c>
      <c r="B18" s="474">
        <f>SUM(B19:C21)</f>
        <v>1543</v>
      </c>
      <c r="C18" s="457"/>
      <c r="D18" s="113">
        <f>SUM(D19:D21)</f>
        <v>802</v>
      </c>
      <c r="E18" s="113">
        <f>SUM(E19:E21)</f>
        <v>741</v>
      </c>
      <c r="F18" s="113">
        <f>SUM(F19:F21)</f>
        <v>142</v>
      </c>
      <c r="G18" s="457">
        <f>SUM(G19:H21)</f>
        <v>34868</v>
      </c>
      <c r="H18" s="457"/>
      <c r="I18" s="457">
        <f>SUM(I19:J21)</f>
        <v>58735</v>
      </c>
      <c r="J18" s="457"/>
      <c r="K18" s="457">
        <f>SUM(K19:L21)</f>
        <v>6811</v>
      </c>
      <c r="L18" s="457"/>
      <c r="M18" s="119">
        <f>SUM(M19:M21)</f>
        <v>119.89999999999999</v>
      </c>
      <c r="N18" s="118">
        <f>SUM(N19:N21)</f>
        <v>13.3</v>
      </c>
    </row>
    <row r="19" spans="1:19" ht="15" customHeight="1">
      <c r="A19" s="116" t="s">
        <v>136</v>
      </c>
      <c r="B19" s="471">
        <v>740</v>
      </c>
      <c r="C19" s="472"/>
      <c r="D19" s="78">
        <v>283</v>
      </c>
      <c r="E19" s="78">
        <v>457</v>
      </c>
      <c r="F19" s="30">
        <v>54</v>
      </c>
      <c r="G19" s="453">
        <v>9875</v>
      </c>
      <c r="H19" s="453"/>
      <c r="I19" s="453">
        <v>25691</v>
      </c>
      <c r="J19" s="453"/>
      <c r="K19" s="453">
        <v>2957</v>
      </c>
      <c r="L19" s="453"/>
      <c r="M19" s="78">
        <v>34.700000000000003</v>
      </c>
      <c r="N19" s="117">
        <v>4</v>
      </c>
      <c r="R19" s="77"/>
    </row>
    <row r="20" spans="1:19" ht="15" customHeight="1">
      <c r="A20" s="116" t="s">
        <v>135</v>
      </c>
      <c r="B20" s="471">
        <v>470</v>
      </c>
      <c r="C20" s="472"/>
      <c r="D20" s="78">
        <v>211</v>
      </c>
      <c r="E20" s="78">
        <v>259</v>
      </c>
      <c r="F20" s="30">
        <v>43</v>
      </c>
      <c r="G20" s="453">
        <v>7599</v>
      </c>
      <c r="H20" s="453"/>
      <c r="I20" s="453">
        <v>15949</v>
      </c>
      <c r="J20" s="453"/>
      <c r="K20" s="453">
        <v>2550</v>
      </c>
      <c r="L20" s="453"/>
      <c r="M20" s="78">
        <v>33.9</v>
      </c>
      <c r="N20" s="78">
        <v>5.4</v>
      </c>
    </row>
    <row r="21" spans="1:19" ht="15" customHeight="1">
      <c r="A21" s="116" t="s">
        <v>134</v>
      </c>
      <c r="B21" s="471">
        <v>333</v>
      </c>
      <c r="C21" s="472"/>
      <c r="D21" s="78">
        <v>308</v>
      </c>
      <c r="E21" s="78">
        <v>25</v>
      </c>
      <c r="F21" s="30">
        <v>45</v>
      </c>
      <c r="G21" s="453">
        <v>17394</v>
      </c>
      <c r="H21" s="453"/>
      <c r="I21" s="453">
        <v>17095</v>
      </c>
      <c r="J21" s="453"/>
      <c r="K21" s="453">
        <v>1304</v>
      </c>
      <c r="L21" s="453"/>
      <c r="M21" s="117">
        <v>51.3</v>
      </c>
      <c r="N21" s="117">
        <v>3.9</v>
      </c>
    </row>
    <row r="22" spans="1:19" ht="15" customHeight="1">
      <c r="A22" s="116"/>
      <c r="B22" s="85"/>
      <c r="C22" s="84"/>
      <c r="D22" s="78"/>
      <c r="E22" s="78"/>
      <c r="F22" s="84"/>
      <c r="G22" s="115"/>
      <c r="H22" s="115"/>
      <c r="I22" s="115"/>
      <c r="J22" s="115"/>
      <c r="K22" s="115"/>
      <c r="L22" s="115"/>
      <c r="M22" s="78"/>
      <c r="N22" s="78"/>
    </row>
    <row r="23" spans="1:19" ht="15" customHeight="1">
      <c r="A23" s="114" t="s">
        <v>133</v>
      </c>
      <c r="B23" s="474">
        <f>SUM(B24)</f>
        <v>317</v>
      </c>
      <c r="C23" s="457"/>
      <c r="D23" s="113">
        <f>SUM(D24)</f>
        <v>139</v>
      </c>
      <c r="E23" s="113">
        <f>SUM(E24)</f>
        <v>178</v>
      </c>
      <c r="F23" s="113">
        <f>SUM(F24)</f>
        <v>37</v>
      </c>
      <c r="G23" s="457">
        <f>SUM(G24)</f>
        <v>7117</v>
      </c>
      <c r="H23" s="457"/>
      <c r="I23" s="457">
        <f>SUM(I24)</f>
        <v>8452</v>
      </c>
      <c r="J23" s="457"/>
      <c r="K23" s="457">
        <f>SUM(K24)</f>
        <v>1723</v>
      </c>
      <c r="L23" s="457"/>
      <c r="M23" s="112">
        <f>SUM(M24)</f>
        <v>26.6</v>
      </c>
      <c r="N23" s="112">
        <f>SUM(N24)</f>
        <v>5.4</v>
      </c>
    </row>
    <row r="24" spans="1:19" ht="15" customHeight="1" thickBot="1">
      <c r="A24" s="111" t="s">
        <v>132</v>
      </c>
      <c r="B24" s="473">
        <v>317</v>
      </c>
      <c r="C24" s="456"/>
      <c r="D24" s="26">
        <v>139</v>
      </c>
      <c r="E24" s="26">
        <v>178</v>
      </c>
      <c r="F24" s="26">
        <v>37</v>
      </c>
      <c r="G24" s="456">
        <v>7117</v>
      </c>
      <c r="H24" s="456"/>
      <c r="I24" s="456">
        <v>8452</v>
      </c>
      <c r="J24" s="456"/>
      <c r="K24" s="456">
        <v>1723</v>
      </c>
      <c r="L24" s="456"/>
      <c r="M24" s="110">
        <v>26.6</v>
      </c>
      <c r="N24" s="110">
        <v>5.4</v>
      </c>
    </row>
    <row r="25" spans="1:19" ht="15" customHeight="1">
      <c r="A25" s="109" t="s">
        <v>131</v>
      </c>
      <c r="B25" s="77"/>
      <c r="C25" s="77"/>
      <c r="D25" s="79"/>
      <c r="E25" s="79"/>
      <c r="F25" s="79"/>
      <c r="G25" s="79"/>
      <c r="H25" s="79"/>
      <c r="I25" s="79"/>
      <c r="J25" s="79"/>
      <c r="K25" s="79"/>
      <c r="L25" s="79"/>
      <c r="M25" s="77"/>
    </row>
    <row r="26" spans="1:19" ht="15" customHeight="1">
      <c r="A26" s="108" t="s">
        <v>130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9" ht="15" customHeight="1">
      <c r="H27" s="76"/>
      <c r="I27" s="76"/>
      <c r="J27" s="76"/>
      <c r="K27" s="76"/>
      <c r="L27" s="76"/>
      <c r="M27" s="76"/>
      <c r="N27" s="76"/>
      <c r="O27" s="76"/>
      <c r="P27" s="76"/>
    </row>
    <row r="28" spans="1:19" ht="15" customHeight="1">
      <c r="A28" s="90" t="s">
        <v>129</v>
      </c>
      <c r="B28" s="75"/>
      <c r="C28" s="75"/>
      <c r="D28" s="75"/>
      <c r="E28" s="75"/>
      <c r="F28" s="75"/>
      <c r="G28" s="75"/>
      <c r="N28" s="76"/>
      <c r="O28" s="76"/>
    </row>
    <row r="29" spans="1:19" ht="15" customHeight="1" thickBot="1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N29" s="75" t="s">
        <v>128</v>
      </c>
      <c r="O29" s="76"/>
    </row>
    <row r="30" spans="1:19" ht="27" customHeight="1" thickBot="1">
      <c r="A30" s="107" t="s">
        <v>127</v>
      </c>
      <c r="B30" s="469" t="s">
        <v>126</v>
      </c>
      <c r="C30" s="458"/>
      <c r="D30" s="458" t="s">
        <v>125</v>
      </c>
      <c r="E30" s="458"/>
      <c r="F30" s="470" t="s">
        <v>124</v>
      </c>
      <c r="G30" s="458"/>
      <c r="H30" s="458" t="s">
        <v>123</v>
      </c>
      <c r="I30" s="454"/>
      <c r="J30" s="459" t="s">
        <v>122</v>
      </c>
      <c r="K30" s="460"/>
      <c r="L30" s="454" t="s">
        <v>121</v>
      </c>
      <c r="M30" s="455"/>
      <c r="N30" s="106" t="s">
        <v>120</v>
      </c>
      <c r="P30" s="104"/>
      <c r="Q30" s="105"/>
      <c r="R30" s="104"/>
      <c r="S30" s="77"/>
    </row>
    <row r="31" spans="1:19" ht="15" customHeight="1">
      <c r="A31" s="87" t="s">
        <v>41</v>
      </c>
      <c r="B31" s="103">
        <v>710</v>
      </c>
      <c r="C31" s="100">
        <v>368</v>
      </c>
      <c r="D31" s="93">
        <v>466</v>
      </c>
      <c r="E31" s="100">
        <v>198</v>
      </c>
      <c r="F31" s="93">
        <v>19</v>
      </c>
      <c r="G31" s="99">
        <v>18</v>
      </c>
      <c r="H31" s="93">
        <v>206</v>
      </c>
      <c r="I31" s="100">
        <v>142</v>
      </c>
      <c r="J31" s="93" t="s">
        <v>108</v>
      </c>
      <c r="K31" s="100">
        <v>0</v>
      </c>
      <c r="L31" s="93">
        <v>19</v>
      </c>
      <c r="M31" s="99">
        <v>10</v>
      </c>
      <c r="N31" s="102" t="s">
        <v>118</v>
      </c>
      <c r="P31" s="93"/>
      <c r="Q31" s="94"/>
      <c r="R31" s="93"/>
      <c r="S31" s="92"/>
    </row>
    <row r="32" spans="1:19" ht="15.75" customHeight="1">
      <c r="A32" s="86" t="s">
        <v>107</v>
      </c>
      <c r="B32" s="101">
        <v>672</v>
      </c>
      <c r="C32" s="100">
        <v>324</v>
      </c>
      <c r="D32" s="94">
        <v>453</v>
      </c>
      <c r="E32" s="100">
        <v>181</v>
      </c>
      <c r="F32" s="94">
        <v>12</v>
      </c>
      <c r="G32" s="99">
        <v>12</v>
      </c>
      <c r="H32" s="94">
        <v>188</v>
      </c>
      <c r="I32" s="100">
        <v>124</v>
      </c>
      <c r="J32" s="94">
        <v>7</v>
      </c>
      <c r="K32" s="100">
        <v>2</v>
      </c>
      <c r="L32" s="94">
        <v>10</v>
      </c>
      <c r="M32" s="99">
        <v>4</v>
      </c>
      <c r="N32" s="102" t="s">
        <v>119</v>
      </c>
      <c r="P32" s="94"/>
      <c r="Q32" s="94"/>
      <c r="R32" s="93"/>
      <c r="S32" s="92"/>
    </row>
    <row r="33" spans="1:19" ht="15" customHeight="1">
      <c r="A33" s="86" t="s">
        <v>106</v>
      </c>
      <c r="B33" s="101">
        <v>698</v>
      </c>
      <c r="C33" s="100">
        <v>361</v>
      </c>
      <c r="D33" s="94">
        <v>494</v>
      </c>
      <c r="E33" s="100">
        <v>230</v>
      </c>
      <c r="F33" s="94">
        <v>8</v>
      </c>
      <c r="G33" s="99">
        <v>8</v>
      </c>
      <c r="H33" s="94">
        <v>184</v>
      </c>
      <c r="I33" s="100">
        <v>116</v>
      </c>
      <c r="J33" s="94">
        <v>7</v>
      </c>
      <c r="K33" s="100">
        <v>2</v>
      </c>
      <c r="L33" s="94">
        <v>5</v>
      </c>
      <c r="M33" s="99">
        <v>5</v>
      </c>
      <c r="N33" s="102" t="s">
        <v>118</v>
      </c>
      <c r="O33" s="77"/>
      <c r="P33" s="94"/>
      <c r="Q33" s="94"/>
      <c r="R33" s="93"/>
      <c r="S33" s="92"/>
    </row>
    <row r="34" spans="1:19" ht="15" customHeight="1">
      <c r="A34" s="86" t="s">
        <v>105</v>
      </c>
      <c r="B34" s="101">
        <v>685</v>
      </c>
      <c r="C34" s="100">
        <v>368</v>
      </c>
      <c r="D34" s="94">
        <v>478</v>
      </c>
      <c r="E34" s="100">
        <v>228</v>
      </c>
      <c r="F34" s="94">
        <v>6</v>
      </c>
      <c r="G34" s="99">
        <v>5</v>
      </c>
      <c r="H34" s="94">
        <v>182</v>
      </c>
      <c r="I34" s="100">
        <v>125</v>
      </c>
      <c r="J34" s="94">
        <v>2</v>
      </c>
      <c r="K34" s="100">
        <v>2</v>
      </c>
      <c r="L34" s="94">
        <v>17</v>
      </c>
      <c r="M34" s="99">
        <v>8</v>
      </c>
      <c r="N34" s="94" t="s">
        <v>118</v>
      </c>
      <c r="O34" s="77"/>
      <c r="Q34" s="94"/>
      <c r="R34" s="93"/>
      <c r="S34" s="92"/>
    </row>
    <row r="35" spans="1:19" ht="15" customHeight="1" thickBot="1">
      <c r="A35" s="83" t="s">
        <v>104</v>
      </c>
      <c r="B35" s="98">
        <v>666</v>
      </c>
      <c r="C35" s="97">
        <v>348</v>
      </c>
      <c r="D35" s="95">
        <v>482</v>
      </c>
      <c r="E35" s="97">
        <v>222</v>
      </c>
      <c r="F35" s="95">
        <v>10</v>
      </c>
      <c r="G35" s="96">
        <v>8</v>
      </c>
      <c r="H35" s="95">
        <v>158</v>
      </c>
      <c r="I35" s="97">
        <v>111</v>
      </c>
      <c r="J35" s="95">
        <v>6</v>
      </c>
      <c r="K35" s="97">
        <v>1</v>
      </c>
      <c r="L35" s="95">
        <v>10</v>
      </c>
      <c r="M35" s="96">
        <v>6</v>
      </c>
      <c r="N35" s="95" t="s">
        <v>118</v>
      </c>
      <c r="O35" s="77"/>
      <c r="Q35" s="94"/>
      <c r="R35" s="93"/>
      <c r="S35" s="92"/>
    </row>
    <row r="36" spans="1:19" ht="15" customHeight="1">
      <c r="A36" s="92" t="s">
        <v>117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N36" s="78"/>
    </row>
    <row r="37" spans="1:19" ht="30" customHeight="1">
      <c r="A37" s="461" t="s">
        <v>116</v>
      </c>
      <c r="B37" s="461"/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</row>
    <row r="38" spans="1:19" ht="15" customHeight="1">
      <c r="A38" s="92" t="s">
        <v>103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6"/>
    </row>
    <row r="39" spans="1:19" ht="15" customHeight="1">
      <c r="A39" s="91"/>
    </row>
    <row r="40" spans="1:19" ht="15" customHeight="1">
      <c r="A40" s="90" t="s">
        <v>115</v>
      </c>
      <c r="B40" s="75"/>
      <c r="C40" s="75"/>
      <c r="D40" s="75"/>
      <c r="E40" s="75"/>
      <c r="F40" s="75"/>
      <c r="G40" s="75"/>
    </row>
    <row r="41" spans="1:19" ht="15" customHeight="1" thickBot="1">
      <c r="B41" s="78"/>
      <c r="C41" s="78"/>
      <c r="D41" s="78"/>
      <c r="E41" s="78"/>
      <c r="F41" s="78"/>
      <c r="G41" s="78"/>
      <c r="H41" s="78"/>
      <c r="I41" s="78"/>
      <c r="J41" s="78"/>
      <c r="K41" s="78" t="s">
        <v>114</v>
      </c>
      <c r="L41" s="78"/>
    </row>
    <row r="42" spans="1:19" ht="15" customHeight="1">
      <c r="A42" s="462" t="s">
        <v>113</v>
      </c>
      <c r="B42" s="464" t="s">
        <v>49</v>
      </c>
      <c r="C42" s="466" t="s">
        <v>112</v>
      </c>
      <c r="D42" s="467"/>
      <c r="E42" s="468"/>
      <c r="F42" s="466" t="s">
        <v>111</v>
      </c>
      <c r="G42" s="467"/>
      <c r="H42" s="468"/>
      <c r="I42" s="466" t="s">
        <v>82</v>
      </c>
      <c r="J42" s="467"/>
      <c r="K42" s="467"/>
    </row>
    <row r="43" spans="1:19" ht="15" customHeight="1" thickBot="1">
      <c r="A43" s="463"/>
      <c r="B43" s="465"/>
      <c r="C43" s="88" t="s">
        <v>77</v>
      </c>
      <c r="D43" s="89" t="s">
        <v>110</v>
      </c>
      <c r="E43" s="88" t="s">
        <v>109</v>
      </c>
      <c r="F43" s="89" t="s">
        <v>77</v>
      </c>
      <c r="G43" s="88" t="s">
        <v>110</v>
      </c>
      <c r="H43" s="89" t="s">
        <v>109</v>
      </c>
      <c r="I43" s="88" t="s">
        <v>77</v>
      </c>
      <c r="J43" s="89" t="s">
        <v>110</v>
      </c>
      <c r="K43" s="88" t="s">
        <v>109</v>
      </c>
    </row>
    <row r="44" spans="1:19" ht="15" customHeight="1">
      <c r="A44" s="87" t="s">
        <v>41</v>
      </c>
      <c r="B44" s="85">
        <v>1</v>
      </c>
      <c r="C44" s="84">
        <v>10</v>
      </c>
      <c r="D44" s="84">
        <v>4</v>
      </c>
      <c r="E44" s="84">
        <v>6</v>
      </c>
      <c r="F44" s="84">
        <v>1</v>
      </c>
      <c r="G44" s="84" t="s">
        <v>108</v>
      </c>
      <c r="H44" s="84">
        <v>1</v>
      </c>
      <c r="I44" s="84">
        <v>6</v>
      </c>
      <c r="J44" s="84">
        <v>2</v>
      </c>
      <c r="K44" s="84">
        <v>4</v>
      </c>
    </row>
    <row r="45" spans="1:19" ht="15" customHeight="1">
      <c r="A45" s="86" t="s">
        <v>107</v>
      </c>
      <c r="B45" s="85">
        <v>1</v>
      </c>
      <c r="C45" s="84">
        <v>10</v>
      </c>
      <c r="D45" s="84">
        <v>4</v>
      </c>
      <c r="E45" s="84">
        <v>6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</row>
    <row r="46" spans="1:19" ht="15" customHeight="1">
      <c r="A46" s="86" t="s">
        <v>106</v>
      </c>
      <c r="B46" s="85">
        <v>1</v>
      </c>
      <c r="C46" s="84">
        <v>10</v>
      </c>
      <c r="D46" s="84">
        <v>4</v>
      </c>
      <c r="E46" s="84">
        <v>6</v>
      </c>
      <c r="F46" s="84">
        <v>1</v>
      </c>
      <c r="G46" s="84">
        <v>0</v>
      </c>
      <c r="H46" s="84">
        <v>1</v>
      </c>
      <c r="I46" s="84">
        <v>0</v>
      </c>
      <c r="J46" s="84">
        <v>0</v>
      </c>
      <c r="K46" s="84">
        <v>0</v>
      </c>
      <c r="L46" s="77"/>
    </row>
    <row r="47" spans="1:19" ht="15" customHeight="1">
      <c r="A47" s="86" t="s">
        <v>105</v>
      </c>
      <c r="B47" s="85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77"/>
    </row>
    <row r="48" spans="1:19" ht="15" customHeight="1" thickBot="1">
      <c r="A48" s="83" t="s">
        <v>104</v>
      </c>
      <c r="B48" s="82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77"/>
    </row>
    <row r="49" spans="1:12" ht="15" customHeight="1">
      <c r="A49" s="80" t="s">
        <v>103</v>
      </c>
      <c r="B49" s="79"/>
      <c r="C49" s="77"/>
      <c r="D49" s="77"/>
      <c r="E49" s="77"/>
      <c r="F49" s="77"/>
      <c r="G49" s="77"/>
      <c r="H49" s="77"/>
      <c r="I49" s="77"/>
      <c r="J49" s="77"/>
      <c r="K49" s="78"/>
      <c r="L49" s="77"/>
    </row>
    <row r="50" spans="1:12" ht="15" customHeight="1">
      <c r="H50" s="76"/>
      <c r="I50" s="76"/>
      <c r="J50" s="76"/>
      <c r="K50" s="76"/>
      <c r="L50" s="76"/>
    </row>
    <row r="51" spans="1:12" ht="15" customHeight="1">
      <c r="H51" s="76"/>
      <c r="I51" s="76"/>
      <c r="J51" s="76"/>
      <c r="K51" s="76"/>
      <c r="L51" s="76"/>
    </row>
    <row r="52" spans="1:12" ht="15" customHeight="1">
      <c r="H52" s="76"/>
      <c r="I52" s="76"/>
      <c r="J52" s="76"/>
      <c r="K52" s="76"/>
      <c r="L52" s="76"/>
    </row>
    <row r="53" spans="1:12" ht="15" customHeight="1">
      <c r="H53" s="76"/>
      <c r="I53" s="76"/>
      <c r="J53" s="76"/>
      <c r="K53" s="76"/>
      <c r="L53" s="76"/>
    </row>
    <row r="54" spans="1:12" ht="15" customHeight="1">
      <c r="H54" s="76"/>
      <c r="I54" s="76"/>
      <c r="J54" s="76"/>
      <c r="K54" s="76"/>
      <c r="L54" s="76"/>
    </row>
  </sheetData>
  <mergeCells count="54">
    <mergeCell ref="M14:N14"/>
    <mergeCell ref="F3:G3"/>
    <mergeCell ref="H3:I3"/>
    <mergeCell ref="J3:K3"/>
    <mergeCell ref="B14:E14"/>
    <mergeCell ref="L3:M3"/>
    <mergeCell ref="I14:J15"/>
    <mergeCell ref="K14:L15"/>
    <mergeCell ref="B15:C15"/>
    <mergeCell ref="F14:F15"/>
    <mergeCell ref="B3:C3"/>
    <mergeCell ref="D3:E3"/>
    <mergeCell ref="G14:H15"/>
    <mergeCell ref="K16:L16"/>
    <mergeCell ref="I16:J16"/>
    <mergeCell ref="K20:L20"/>
    <mergeCell ref="K19:L19"/>
    <mergeCell ref="B18:C18"/>
    <mergeCell ref="G18:H18"/>
    <mergeCell ref="I18:J18"/>
    <mergeCell ref="K18:L18"/>
    <mergeCell ref="G16:H16"/>
    <mergeCell ref="G19:H19"/>
    <mergeCell ref="G20:H20"/>
    <mergeCell ref="I19:J19"/>
    <mergeCell ref="I20:J20"/>
    <mergeCell ref="B16:C16"/>
    <mergeCell ref="B19:C19"/>
    <mergeCell ref="A14:A15"/>
    <mergeCell ref="B30:C30"/>
    <mergeCell ref="D30:E30"/>
    <mergeCell ref="F30:G30"/>
    <mergeCell ref="B21:C21"/>
    <mergeCell ref="B24:C24"/>
    <mergeCell ref="G21:H21"/>
    <mergeCell ref="B20:C20"/>
    <mergeCell ref="B23:C23"/>
    <mergeCell ref="G24:H24"/>
    <mergeCell ref="A37:N37"/>
    <mergeCell ref="A42:A43"/>
    <mergeCell ref="B42:B43"/>
    <mergeCell ref="C42:E42"/>
    <mergeCell ref="F42:H42"/>
    <mergeCell ref="I42:K42"/>
    <mergeCell ref="K21:L21"/>
    <mergeCell ref="L30:M30"/>
    <mergeCell ref="I24:J24"/>
    <mergeCell ref="I21:J21"/>
    <mergeCell ref="G23:H23"/>
    <mergeCell ref="I23:J23"/>
    <mergeCell ref="K23:L23"/>
    <mergeCell ref="H30:I30"/>
    <mergeCell ref="J30:K30"/>
    <mergeCell ref="K24:L24"/>
  </mergeCells>
  <phoneticPr fontId="3"/>
  <pageMargins left="0.51181102362204722" right="0.19685039370078741" top="0.98425196850393704" bottom="0.19685039370078741" header="0.39370078740157483" footer="0.19685039370078741"/>
  <pageSetup paperSize="9" orientation="portrait" r:id="rId1"/>
  <headerFooter alignWithMargins="0">
    <oddHeader>&amp;L&amp;"ＭＳ ゴシック,斜体"&amp;9 100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view="pageBreakPreview" zoomScaleNormal="100" zoomScaleSheetLayoutView="100" workbookViewId="0">
      <selection activeCell="R1" sqref="R1"/>
    </sheetView>
  </sheetViews>
  <sheetFormatPr defaultColWidth="7.5546875" defaultRowHeight="18" customHeight="1"/>
  <cols>
    <col min="1" max="1" width="11.6640625" style="141" customWidth="1"/>
    <col min="2" max="8" width="5.44140625" style="141" customWidth="1"/>
    <col min="9" max="17" width="5.6640625" style="141" customWidth="1"/>
    <col min="18" max="18" width="7.5546875" style="140" customWidth="1"/>
    <col min="19" max="19" width="10" style="140" customWidth="1"/>
    <col min="20" max="20" width="9" style="140" customWidth="1"/>
    <col min="21" max="21" width="9.33203125" style="140" customWidth="1"/>
    <col min="22" max="242" width="7.5546875" style="140" customWidth="1"/>
    <col min="243" max="16384" width="7.5546875" style="140"/>
  </cols>
  <sheetData>
    <row r="1" spans="1:24" ht="16.2">
      <c r="A1" s="149" t="s">
        <v>185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S1" s="147"/>
    </row>
    <row r="2" spans="1:24" ht="18" customHeight="1" thickBot="1">
      <c r="B2" s="143"/>
      <c r="C2" s="143"/>
      <c r="D2" s="143"/>
      <c r="E2" s="143"/>
      <c r="F2" s="143"/>
      <c r="G2" s="143"/>
      <c r="H2" s="143"/>
      <c r="I2" s="143"/>
      <c r="J2" s="143"/>
      <c r="K2" s="143" t="s">
        <v>114</v>
      </c>
      <c r="L2" s="143"/>
      <c r="M2" s="143"/>
      <c r="N2" s="143"/>
      <c r="O2" s="143"/>
      <c r="P2" s="143"/>
      <c r="S2" s="147"/>
    </row>
    <row r="3" spans="1:24" ht="30" customHeight="1">
      <c r="A3" s="486" t="s">
        <v>113</v>
      </c>
      <c r="B3" s="488" t="s">
        <v>49</v>
      </c>
      <c r="C3" s="490" t="s">
        <v>184</v>
      </c>
      <c r="D3" s="491"/>
      <c r="E3" s="492"/>
      <c r="F3" s="490" t="s">
        <v>183</v>
      </c>
      <c r="G3" s="491"/>
      <c r="H3" s="492"/>
      <c r="I3" s="493" t="s">
        <v>82</v>
      </c>
      <c r="J3" s="494"/>
      <c r="K3" s="494"/>
      <c r="L3" s="165"/>
      <c r="M3" s="165"/>
      <c r="N3" s="165"/>
      <c r="O3" s="165"/>
      <c r="P3" s="165"/>
      <c r="Q3" s="165"/>
      <c r="S3" s="147"/>
    </row>
    <row r="4" spans="1:24" ht="18" customHeight="1" thickBot="1">
      <c r="A4" s="487"/>
      <c r="B4" s="489"/>
      <c r="C4" s="168" t="s">
        <v>77</v>
      </c>
      <c r="D4" s="167" t="s">
        <v>110</v>
      </c>
      <c r="E4" s="168" t="s">
        <v>109</v>
      </c>
      <c r="F4" s="166" t="s">
        <v>77</v>
      </c>
      <c r="G4" s="168" t="s">
        <v>110</v>
      </c>
      <c r="H4" s="169" t="s">
        <v>109</v>
      </c>
      <c r="I4" s="168" t="s">
        <v>77</v>
      </c>
      <c r="J4" s="167" t="s">
        <v>110</v>
      </c>
      <c r="K4" s="166" t="s">
        <v>109</v>
      </c>
      <c r="L4" s="165"/>
      <c r="M4" s="165"/>
      <c r="N4" s="165"/>
      <c r="O4" s="165"/>
      <c r="P4" s="165"/>
      <c r="Q4" s="165"/>
      <c r="S4" s="147"/>
    </row>
    <row r="5" spans="1:24" ht="18" customHeight="1">
      <c r="A5" s="164" t="s">
        <v>41</v>
      </c>
      <c r="B5" s="162">
        <v>1</v>
      </c>
      <c r="C5" s="156">
        <v>4</v>
      </c>
      <c r="D5" s="156">
        <v>0</v>
      </c>
      <c r="E5" s="156">
        <v>4</v>
      </c>
      <c r="F5" s="156">
        <v>4</v>
      </c>
      <c r="G5" s="156">
        <v>0</v>
      </c>
      <c r="H5" s="156">
        <v>4</v>
      </c>
      <c r="I5" s="156">
        <v>34</v>
      </c>
      <c r="J5" s="156">
        <v>10</v>
      </c>
      <c r="K5" s="156">
        <v>24</v>
      </c>
      <c r="L5" s="156"/>
      <c r="M5" s="156"/>
      <c r="N5" s="156"/>
      <c r="O5" s="156"/>
      <c r="P5" s="156"/>
      <c r="Q5" s="156"/>
      <c r="S5" s="147"/>
    </row>
    <row r="6" spans="1:24" ht="18" customHeight="1">
      <c r="A6" s="164" t="s">
        <v>160</v>
      </c>
      <c r="B6" s="162">
        <v>1</v>
      </c>
      <c r="C6" s="156">
        <v>2</v>
      </c>
      <c r="D6" s="156">
        <v>0</v>
      </c>
      <c r="E6" s="156">
        <v>2</v>
      </c>
      <c r="F6" s="156">
        <v>3</v>
      </c>
      <c r="G6" s="156">
        <v>0</v>
      </c>
      <c r="H6" s="156">
        <v>3</v>
      </c>
      <c r="I6" s="156">
        <v>39</v>
      </c>
      <c r="J6" s="156">
        <v>12</v>
      </c>
      <c r="K6" s="156">
        <v>27</v>
      </c>
      <c r="L6" s="156"/>
      <c r="M6" s="156"/>
      <c r="N6" s="156"/>
      <c r="O6" s="156"/>
      <c r="P6" s="156"/>
      <c r="Q6" s="156"/>
      <c r="S6" s="147"/>
    </row>
    <row r="7" spans="1:24" ht="18" customHeight="1">
      <c r="A7" s="163" t="s">
        <v>159</v>
      </c>
      <c r="B7" s="162">
        <v>1</v>
      </c>
      <c r="C7" s="156">
        <v>2</v>
      </c>
      <c r="D7" s="156">
        <v>0</v>
      </c>
      <c r="E7" s="156">
        <v>2</v>
      </c>
      <c r="F7" s="156">
        <v>3</v>
      </c>
      <c r="G7" s="156">
        <v>0</v>
      </c>
      <c r="H7" s="156">
        <v>3</v>
      </c>
      <c r="I7" s="156">
        <v>33</v>
      </c>
      <c r="J7" s="156">
        <v>14</v>
      </c>
      <c r="K7" s="156">
        <v>19</v>
      </c>
      <c r="L7" s="156"/>
      <c r="M7" s="156"/>
      <c r="N7" s="156"/>
      <c r="O7" s="156"/>
      <c r="P7" s="156"/>
      <c r="Q7" s="156"/>
      <c r="R7" s="150"/>
      <c r="S7" s="147"/>
    </row>
    <row r="8" spans="1:24" ht="18" customHeight="1">
      <c r="A8" s="163" t="s">
        <v>182</v>
      </c>
      <c r="B8" s="162">
        <v>1</v>
      </c>
      <c r="C8" s="156">
        <v>2</v>
      </c>
      <c r="D8" s="156">
        <v>0</v>
      </c>
      <c r="E8" s="156">
        <v>2</v>
      </c>
      <c r="F8" s="161">
        <v>2</v>
      </c>
      <c r="G8" s="156">
        <v>0</v>
      </c>
      <c r="H8" s="156">
        <v>2</v>
      </c>
      <c r="I8" s="156">
        <v>31</v>
      </c>
      <c r="J8" s="156">
        <v>10</v>
      </c>
      <c r="K8" s="156">
        <v>21</v>
      </c>
      <c r="L8" s="156"/>
      <c r="M8" s="156"/>
      <c r="N8" s="156"/>
      <c r="O8" s="156"/>
      <c r="P8" s="156"/>
      <c r="Q8" s="156"/>
      <c r="R8" s="150"/>
      <c r="S8" s="147"/>
    </row>
    <row r="9" spans="1:24" ht="18" customHeight="1" thickBot="1">
      <c r="A9" s="160" t="s">
        <v>181</v>
      </c>
      <c r="B9" s="159">
        <v>1</v>
      </c>
      <c r="C9" s="157">
        <v>2</v>
      </c>
      <c r="D9" s="157">
        <v>0</v>
      </c>
      <c r="E9" s="157">
        <v>2</v>
      </c>
      <c r="F9" s="158">
        <v>2</v>
      </c>
      <c r="G9" s="157" t="s">
        <v>3</v>
      </c>
      <c r="H9" s="157">
        <v>2</v>
      </c>
      <c r="I9" s="157">
        <v>35</v>
      </c>
      <c r="J9" s="157">
        <v>7</v>
      </c>
      <c r="K9" s="157">
        <v>28</v>
      </c>
      <c r="L9" s="156"/>
      <c r="M9" s="156"/>
      <c r="N9" s="156"/>
      <c r="O9" s="156"/>
      <c r="P9" s="156"/>
      <c r="Q9" s="156"/>
      <c r="R9" s="150"/>
      <c r="S9" s="147"/>
    </row>
    <row r="10" spans="1:24" ht="18" customHeight="1">
      <c r="A10" s="155" t="s">
        <v>103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43"/>
      <c r="L10" s="153"/>
      <c r="M10" s="153"/>
      <c r="N10" s="153"/>
      <c r="O10" s="153"/>
      <c r="P10" s="153"/>
      <c r="S10" s="147"/>
    </row>
    <row r="11" spans="1:24" ht="18" customHeight="1">
      <c r="A11" s="154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43"/>
      <c r="S11" s="147"/>
    </row>
    <row r="12" spans="1:24" ht="18" customHeight="1">
      <c r="S12" s="147"/>
    </row>
    <row r="13" spans="1:24" ht="18" customHeight="1">
      <c r="A13" s="149" t="s">
        <v>180</v>
      </c>
      <c r="B13" s="148"/>
      <c r="C13" s="148"/>
      <c r="D13" s="148"/>
      <c r="E13" s="148"/>
      <c r="F13" s="148"/>
      <c r="G13" s="148"/>
      <c r="H13" s="148"/>
      <c r="I13" s="140"/>
      <c r="S13" s="147"/>
    </row>
    <row r="14" spans="1:24" ht="18" customHeight="1" thickBot="1">
      <c r="B14" s="143"/>
      <c r="C14" s="143"/>
      <c r="D14" s="143"/>
      <c r="E14" s="143"/>
      <c r="F14" s="143"/>
      <c r="G14" s="143"/>
      <c r="H14" s="143"/>
      <c r="I14" s="140"/>
      <c r="P14" s="143" t="s">
        <v>179</v>
      </c>
      <c r="R14" s="152"/>
      <c r="S14" s="147"/>
    </row>
    <row r="15" spans="1:24" ht="18" customHeight="1">
      <c r="A15" s="491" t="s">
        <v>169</v>
      </c>
      <c r="B15" s="486"/>
      <c r="C15" s="498" t="s">
        <v>77</v>
      </c>
      <c r="D15" s="499"/>
      <c r="E15" s="499" t="s">
        <v>178</v>
      </c>
      <c r="F15" s="499"/>
      <c r="G15" s="499"/>
      <c r="H15" s="499"/>
      <c r="I15" s="499"/>
      <c r="J15" s="499"/>
      <c r="K15" s="520" t="s">
        <v>177</v>
      </c>
      <c r="L15" s="499"/>
      <c r="M15" s="499" t="s">
        <v>176</v>
      </c>
      <c r="N15" s="499"/>
      <c r="O15" s="499" t="s">
        <v>175</v>
      </c>
      <c r="P15" s="493"/>
      <c r="R15" s="141"/>
      <c r="S15" s="147"/>
      <c r="T15" s="141"/>
      <c r="U15" s="141"/>
      <c r="V15" s="141"/>
      <c r="W15" s="141"/>
      <c r="X15" s="141"/>
    </row>
    <row r="16" spans="1:24" ht="18" customHeight="1" thickBot="1">
      <c r="A16" s="495"/>
      <c r="B16" s="487"/>
      <c r="C16" s="500"/>
      <c r="D16" s="497"/>
      <c r="E16" s="497" t="s">
        <v>77</v>
      </c>
      <c r="F16" s="497"/>
      <c r="G16" s="497" t="s">
        <v>174</v>
      </c>
      <c r="H16" s="497"/>
      <c r="I16" s="497" t="s">
        <v>165</v>
      </c>
      <c r="J16" s="497"/>
      <c r="K16" s="497"/>
      <c r="L16" s="497"/>
      <c r="M16" s="497"/>
      <c r="N16" s="497"/>
      <c r="O16" s="497"/>
      <c r="P16" s="519"/>
      <c r="R16" s="141"/>
      <c r="S16" s="147"/>
      <c r="T16" s="141"/>
      <c r="U16" s="141"/>
      <c r="V16" s="141"/>
      <c r="W16" s="141"/>
      <c r="X16" s="141"/>
    </row>
    <row r="17" spans="1:24" ht="18" customHeight="1">
      <c r="A17" s="501" t="s">
        <v>164</v>
      </c>
      <c r="B17" s="502"/>
      <c r="C17" s="503">
        <v>3655</v>
      </c>
      <c r="D17" s="504"/>
      <c r="E17" s="496">
        <v>220</v>
      </c>
      <c r="F17" s="496"/>
      <c r="G17" s="496">
        <v>220</v>
      </c>
      <c r="H17" s="496"/>
      <c r="I17" s="496">
        <v>0</v>
      </c>
      <c r="J17" s="496"/>
      <c r="K17" s="496">
        <v>3324</v>
      </c>
      <c r="L17" s="496"/>
      <c r="M17" s="496">
        <v>6</v>
      </c>
      <c r="N17" s="496"/>
      <c r="O17" s="496">
        <v>105</v>
      </c>
      <c r="P17" s="496"/>
      <c r="R17" s="141"/>
      <c r="S17" s="151"/>
      <c r="T17" s="145"/>
      <c r="U17" s="141"/>
      <c r="V17" s="141"/>
      <c r="W17" s="141"/>
      <c r="X17" s="141"/>
    </row>
    <row r="18" spans="1:24" ht="18" customHeight="1">
      <c r="A18" s="501" t="s">
        <v>163</v>
      </c>
      <c r="B18" s="508"/>
      <c r="C18" s="503">
        <v>3725</v>
      </c>
      <c r="D18" s="507"/>
      <c r="E18" s="496">
        <v>220</v>
      </c>
      <c r="F18" s="496"/>
      <c r="G18" s="496">
        <v>220</v>
      </c>
      <c r="H18" s="496"/>
      <c r="I18" s="518">
        <v>0</v>
      </c>
      <c r="J18" s="518"/>
      <c r="K18" s="496">
        <v>3391</v>
      </c>
      <c r="L18" s="496"/>
      <c r="M18" s="496">
        <v>5</v>
      </c>
      <c r="N18" s="496"/>
      <c r="O18" s="496">
        <v>109</v>
      </c>
      <c r="P18" s="496"/>
      <c r="R18" s="141"/>
      <c r="S18" s="151"/>
      <c r="T18" s="145"/>
      <c r="U18" s="141"/>
      <c r="V18" s="141"/>
      <c r="W18" s="141"/>
      <c r="X18" s="141"/>
    </row>
    <row r="19" spans="1:24" ht="18" customHeight="1">
      <c r="A19" s="501" t="s">
        <v>162</v>
      </c>
      <c r="B19" s="508"/>
      <c r="C19" s="503">
        <v>3554</v>
      </c>
      <c r="D19" s="507"/>
      <c r="E19" s="496">
        <v>220</v>
      </c>
      <c r="F19" s="496"/>
      <c r="G19" s="496">
        <v>220</v>
      </c>
      <c r="H19" s="496"/>
      <c r="I19" s="518">
        <v>0</v>
      </c>
      <c r="J19" s="518"/>
      <c r="K19" s="496">
        <v>3226</v>
      </c>
      <c r="L19" s="496"/>
      <c r="M19" s="496">
        <v>7</v>
      </c>
      <c r="N19" s="496"/>
      <c r="O19" s="496">
        <v>101</v>
      </c>
      <c r="P19" s="496"/>
      <c r="R19" s="141"/>
      <c r="S19" s="151"/>
      <c r="T19" s="145"/>
      <c r="U19" s="141"/>
      <c r="V19" s="141"/>
      <c r="W19" s="141"/>
      <c r="X19" s="141"/>
    </row>
    <row r="20" spans="1:24" ht="18" customHeight="1">
      <c r="A20" s="501" t="s">
        <v>161</v>
      </c>
      <c r="B20" s="502"/>
      <c r="C20" s="503">
        <v>3554</v>
      </c>
      <c r="D20" s="496"/>
      <c r="E20" s="496">
        <v>220</v>
      </c>
      <c r="F20" s="496"/>
      <c r="G20" s="496">
        <v>220</v>
      </c>
      <c r="H20" s="496"/>
      <c r="I20" s="518" t="s">
        <v>108</v>
      </c>
      <c r="J20" s="518"/>
      <c r="K20" s="496">
        <v>3268</v>
      </c>
      <c r="L20" s="496"/>
      <c r="M20" s="496">
        <v>10</v>
      </c>
      <c r="N20" s="496"/>
      <c r="O20" s="496">
        <v>56</v>
      </c>
      <c r="P20" s="496"/>
      <c r="Q20" s="146"/>
      <c r="R20" s="141"/>
      <c r="S20" s="151"/>
      <c r="T20" s="145"/>
      <c r="U20" s="141"/>
      <c r="V20" s="141"/>
      <c r="W20" s="141"/>
      <c r="X20" s="141"/>
    </row>
    <row r="21" spans="1:24" ht="18" customHeight="1">
      <c r="A21" s="501" t="s">
        <v>160</v>
      </c>
      <c r="B21" s="502"/>
      <c r="C21" s="503">
        <v>2019</v>
      </c>
      <c r="D21" s="496"/>
      <c r="E21" s="496">
        <v>110</v>
      </c>
      <c r="F21" s="496"/>
      <c r="G21" s="496">
        <v>110</v>
      </c>
      <c r="H21" s="496"/>
      <c r="I21" s="518" t="s">
        <v>108</v>
      </c>
      <c r="J21" s="518"/>
      <c r="K21" s="496">
        <v>1829</v>
      </c>
      <c r="L21" s="496"/>
      <c r="M21" s="496">
        <v>9</v>
      </c>
      <c r="N21" s="496"/>
      <c r="O21" s="496">
        <v>71</v>
      </c>
      <c r="P21" s="496"/>
      <c r="Q21" s="146"/>
      <c r="R21" s="141"/>
      <c r="S21" s="151"/>
      <c r="T21" s="145"/>
      <c r="U21" s="141"/>
      <c r="V21" s="141"/>
      <c r="W21" s="141"/>
      <c r="X21" s="141"/>
    </row>
    <row r="22" spans="1:24" ht="18" customHeight="1">
      <c r="A22" s="501" t="s">
        <v>159</v>
      </c>
      <c r="B22" s="501"/>
      <c r="C22" s="503">
        <v>1554</v>
      </c>
      <c r="D22" s="496"/>
      <c r="E22" s="515">
        <v>61</v>
      </c>
      <c r="F22" s="516"/>
      <c r="G22" s="515">
        <v>61</v>
      </c>
      <c r="H22" s="516"/>
      <c r="I22" s="524" t="s">
        <v>108</v>
      </c>
      <c r="J22" s="525"/>
      <c r="K22" s="515">
        <v>1355</v>
      </c>
      <c r="L22" s="516"/>
      <c r="M22" s="515">
        <v>12</v>
      </c>
      <c r="N22" s="516"/>
      <c r="O22" s="515">
        <v>126</v>
      </c>
      <c r="P22" s="516"/>
      <c r="Q22" s="146"/>
      <c r="R22" s="141"/>
      <c r="S22" s="151"/>
      <c r="T22" s="145"/>
      <c r="U22" s="141"/>
      <c r="V22" s="141"/>
      <c r="W22" s="141"/>
      <c r="X22" s="141"/>
    </row>
    <row r="23" spans="1:24" ht="18" customHeight="1" thickBot="1">
      <c r="A23" s="509" t="s">
        <v>158</v>
      </c>
      <c r="B23" s="510"/>
      <c r="C23" s="513">
        <f>E23+K23+M23+O23</f>
        <v>2429</v>
      </c>
      <c r="D23" s="514"/>
      <c r="E23" s="505">
        <f>G23</f>
        <v>160</v>
      </c>
      <c r="F23" s="506"/>
      <c r="G23" s="505">
        <v>160</v>
      </c>
      <c r="H23" s="506"/>
      <c r="I23" s="522" t="s">
        <v>3</v>
      </c>
      <c r="J23" s="523"/>
      <c r="K23" s="505">
        <v>2170</v>
      </c>
      <c r="L23" s="506"/>
      <c r="M23" s="505">
        <v>14</v>
      </c>
      <c r="N23" s="506"/>
      <c r="O23" s="505">
        <v>85</v>
      </c>
      <c r="P23" s="506"/>
      <c r="Q23" s="146"/>
      <c r="R23" s="141"/>
      <c r="S23" s="147"/>
      <c r="T23" s="145"/>
      <c r="U23" s="141"/>
      <c r="V23" s="141"/>
      <c r="W23" s="141"/>
      <c r="X23" s="141"/>
    </row>
    <row r="24" spans="1:24" ht="18" customHeight="1">
      <c r="A24" s="140" t="s">
        <v>173</v>
      </c>
      <c r="B24" s="144"/>
      <c r="C24" s="144"/>
      <c r="D24" s="144"/>
      <c r="E24" s="144"/>
      <c r="F24" s="144"/>
      <c r="G24" s="144"/>
      <c r="H24" s="144"/>
      <c r="I24" s="150"/>
      <c r="P24" s="143"/>
      <c r="S24" s="147"/>
    </row>
    <row r="25" spans="1:24" ht="18" customHeight="1">
      <c r="A25" s="148" t="s">
        <v>172</v>
      </c>
      <c r="B25" s="144"/>
      <c r="C25" s="144"/>
      <c r="D25" s="144"/>
      <c r="E25" s="144"/>
      <c r="F25" s="144"/>
      <c r="G25" s="144"/>
      <c r="H25" s="144"/>
      <c r="I25" s="140"/>
      <c r="P25" s="143"/>
      <c r="S25" s="147"/>
    </row>
    <row r="26" spans="1:24" ht="18" customHeight="1">
      <c r="I26" s="140"/>
      <c r="S26" s="147"/>
    </row>
    <row r="27" spans="1:24" ht="18" customHeight="1">
      <c r="A27" s="149" t="s">
        <v>171</v>
      </c>
      <c r="B27" s="148"/>
      <c r="C27" s="148"/>
      <c r="D27" s="148"/>
      <c r="E27" s="148"/>
      <c r="F27" s="148"/>
      <c r="G27" s="148"/>
      <c r="H27" s="148"/>
      <c r="I27" s="140"/>
      <c r="S27" s="147"/>
    </row>
    <row r="28" spans="1:24" ht="18" customHeight="1" thickBot="1">
      <c r="B28" s="143"/>
      <c r="C28" s="143"/>
      <c r="D28" s="143"/>
      <c r="E28" s="143"/>
      <c r="F28" s="143"/>
      <c r="G28" s="143"/>
      <c r="H28" s="143"/>
      <c r="I28" s="143"/>
      <c r="J28" s="140"/>
      <c r="P28" s="143" t="s">
        <v>170</v>
      </c>
      <c r="R28" s="141"/>
      <c r="S28" s="147"/>
    </row>
    <row r="29" spans="1:24" ht="18" customHeight="1">
      <c r="A29" s="491" t="s">
        <v>169</v>
      </c>
      <c r="B29" s="486"/>
      <c r="C29" s="498" t="s">
        <v>77</v>
      </c>
      <c r="D29" s="499"/>
      <c r="E29" s="499" t="s">
        <v>168</v>
      </c>
      <c r="F29" s="499"/>
      <c r="G29" s="499"/>
      <c r="H29" s="499"/>
      <c r="I29" s="499"/>
      <c r="J29" s="499"/>
      <c r="K29" s="499" t="s">
        <v>167</v>
      </c>
      <c r="L29" s="499"/>
      <c r="M29" s="499"/>
      <c r="N29" s="499"/>
      <c r="O29" s="499"/>
      <c r="P29" s="493"/>
      <c r="R29" s="141"/>
      <c r="S29" s="147"/>
      <c r="T29" s="141"/>
      <c r="U29" s="141"/>
      <c r="V29" s="141"/>
      <c r="W29" s="141"/>
      <c r="X29" s="141"/>
    </row>
    <row r="30" spans="1:24" ht="18" customHeight="1" thickBot="1">
      <c r="A30" s="495"/>
      <c r="B30" s="487"/>
      <c r="C30" s="500"/>
      <c r="D30" s="497"/>
      <c r="E30" s="497" t="s">
        <v>77</v>
      </c>
      <c r="F30" s="497"/>
      <c r="G30" s="497" t="s">
        <v>166</v>
      </c>
      <c r="H30" s="497"/>
      <c r="I30" s="497" t="s">
        <v>165</v>
      </c>
      <c r="J30" s="497"/>
      <c r="K30" s="497" t="s">
        <v>77</v>
      </c>
      <c r="L30" s="497"/>
      <c r="M30" s="497" t="s">
        <v>166</v>
      </c>
      <c r="N30" s="497"/>
      <c r="O30" s="497" t="s">
        <v>165</v>
      </c>
      <c r="P30" s="519"/>
      <c r="R30" s="141"/>
      <c r="S30" s="147"/>
      <c r="T30" s="141"/>
      <c r="U30" s="141"/>
      <c r="V30" s="141"/>
      <c r="W30" s="141"/>
      <c r="X30" s="141"/>
    </row>
    <row r="31" spans="1:24" ht="18" customHeight="1">
      <c r="A31" s="511" t="s">
        <v>164</v>
      </c>
      <c r="B31" s="512"/>
      <c r="C31" s="521">
        <v>33129</v>
      </c>
      <c r="D31" s="517"/>
      <c r="E31" s="517">
        <v>10140</v>
      </c>
      <c r="F31" s="517"/>
      <c r="G31" s="517">
        <v>4091</v>
      </c>
      <c r="H31" s="517"/>
      <c r="I31" s="517">
        <v>6049</v>
      </c>
      <c r="J31" s="517"/>
      <c r="K31" s="517">
        <v>22989</v>
      </c>
      <c r="L31" s="517"/>
      <c r="M31" s="517">
        <v>13199</v>
      </c>
      <c r="N31" s="517"/>
      <c r="O31" s="517">
        <v>9790</v>
      </c>
      <c r="P31" s="517"/>
      <c r="R31" s="141"/>
      <c r="S31" s="145"/>
      <c r="T31" s="145"/>
      <c r="U31" s="145"/>
      <c r="V31" s="141"/>
      <c r="W31" s="141"/>
      <c r="X31" s="141"/>
    </row>
    <row r="32" spans="1:24" ht="18" customHeight="1">
      <c r="A32" s="501" t="s">
        <v>163</v>
      </c>
      <c r="B32" s="502"/>
      <c r="C32" s="503">
        <v>33532</v>
      </c>
      <c r="D32" s="496"/>
      <c r="E32" s="496">
        <v>9267</v>
      </c>
      <c r="F32" s="496"/>
      <c r="G32" s="496">
        <v>3510</v>
      </c>
      <c r="H32" s="496"/>
      <c r="I32" s="496">
        <v>5757</v>
      </c>
      <c r="J32" s="496"/>
      <c r="K32" s="496">
        <v>24265</v>
      </c>
      <c r="L32" s="496"/>
      <c r="M32" s="496">
        <v>12931</v>
      </c>
      <c r="N32" s="496"/>
      <c r="O32" s="496">
        <v>11334</v>
      </c>
      <c r="P32" s="496"/>
      <c r="R32" s="141"/>
      <c r="S32" s="145"/>
      <c r="T32" s="145"/>
      <c r="U32" s="145"/>
      <c r="V32" s="141"/>
      <c r="W32" s="141"/>
      <c r="X32" s="141"/>
    </row>
    <row r="33" spans="1:24" ht="18" customHeight="1">
      <c r="A33" s="501" t="s">
        <v>162</v>
      </c>
      <c r="B33" s="502"/>
      <c r="C33" s="503">
        <v>32630</v>
      </c>
      <c r="D33" s="496"/>
      <c r="E33" s="496">
        <v>8920</v>
      </c>
      <c r="F33" s="496"/>
      <c r="G33" s="496">
        <v>3670</v>
      </c>
      <c r="H33" s="496"/>
      <c r="I33" s="496">
        <v>5250</v>
      </c>
      <c r="J33" s="496"/>
      <c r="K33" s="496">
        <v>23710</v>
      </c>
      <c r="L33" s="496"/>
      <c r="M33" s="496">
        <v>12509</v>
      </c>
      <c r="N33" s="496"/>
      <c r="O33" s="496">
        <v>11201</v>
      </c>
      <c r="P33" s="496"/>
      <c r="R33" s="141"/>
      <c r="S33" s="145"/>
      <c r="T33" s="145"/>
      <c r="U33" s="145"/>
      <c r="V33" s="141"/>
      <c r="W33" s="141"/>
      <c r="X33" s="141"/>
    </row>
    <row r="34" spans="1:24" ht="18" customHeight="1">
      <c r="A34" s="501" t="s">
        <v>161</v>
      </c>
      <c r="B34" s="502"/>
      <c r="C34" s="503">
        <v>40866</v>
      </c>
      <c r="D34" s="496"/>
      <c r="E34" s="496">
        <v>8190</v>
      </c>
      <c r="F34" s="496"/>
      <c r="G34" s="496">
        <v>3106</v>
      </c>
      <c r="H34" s="496"/>
      <c r="I34" s="496">
        <v>5084</v>
      </c>
      <c r="J34" s="496"/>
      <c r="K34" s="496">
        <v>32676</v>
      </c>
      <c r="L34" s="496"/>
      <c r="M34" s="496">
        <v>14133</v>
      </c>
      <c r="N34" s="496"/>
      <c r="O34" s="496">
        <v>18543</v>
      </c>
      <c r="P34" s="496"/>
      <c r="Q34" s="146"/>
      <c r="R34" s="141"/>
      <c r="S34" s="145"/>
      <c r="T34" s="145"/>
      <c r="U34" s="145"/>
      <c r="V34" s="141"/>
      <c r="W34" s="141"/>
      <c r="X34" s="141"/>
    </row>
    <row r="35" spans="1:24" ht="18" customHeight="1">
      <c r="A35" s="501" t="s">
        <v>160</v>
      </c>
      <c r="B35" s="502"/>
      <c r="C35" s="503">
        <v>12942</v>
      </c>
      <c r="D35" s="496"/>
      <c r="E35" s="496">
        <v>2879</v>
      </c>
      <c r="F35" s="496"/>
      <c r="G35" s="496">
        <v>1149</v>
      </c>
      <c r="H35" s="496"/>
      <c r="I35" s="496">
        <v>1730</v>
      </c>
      <c r="J35" s="496"/>
      <c r="K35" s="496">
        <v>10063</v>
      </c>
      <c r="L35" s="496"/>
      <c r="M35" s="496">
        <v>5357</v>
      </c>
      <c r="N35" s="496"/>
      <c r="O35" s="496">
        <v>4706</v>
      </c>
      <c r="P35" s="496"/>
      <c r="Q35" s="146"/>
      <c r="R35" s="141"/>
      <c r="S35" s="145"/>
      <c r="T35" s="145"/>
      <c r="U35" s="145"/>
      <c r="V35" s="141"/>
      <c r="W35" s="141"/>
      <c r="X35" s="141"/>
    </row>
    <row r="36" spans="1:24" ht="18" customHeight="1">
      <c r="A36" s="501" t="s">
        <v>159</v>
      </c>
      <c r="B36" s="501"/>
      <c r="C36" s="503">
        <v>16286</v>
      </c>
      <c r="D36" s="496"/>
      <c r="E36" s="496">
        <v>2887</v>
      </c>
      <c r="F36" s="496"/>
      <c r="G36" s="496">
        <v>1140</v>
      </c>
      <c r="H36" s="496"/>
      <c r="I36" s="496">
        <v>1747</v>
      </c>
      <c r="J36" s="496"/>
      <c r="K36" s="496">
        <v>13399</v>
      </c>
      <c r="L36" s="496"/>
      <c r="M36" s="496">
        <v>4570</v>
      </c>
      <c r="N36" s="496"/>
      <c r="O36" s="496">
        <v>8829</v>
      </c>
      <c r="P36" s="496"/>
      <c r="Q36" s="146"/>
      <c r="R36" s="141"/>
      <c r="S36" s="145"/>
      <c r="T36" s="145"/>
      <c r="U36" s="145"/>
      <c r="V36" s="141"/>
      <c r="W36" s="141"/>
      <c r="X36" s="141"/>
    </row>
    <row r="37" spans="1:24" ht="18" customHeight="1" thickBot="1">
      <c r="A37" s="509" t="s">
        <v>158</v>
      </c>
      <c r="B37" s="510"/>
      <c r="C37" s="505">
        <v>22588</v>
      </c>
      <c r="D37" s="506"/>
      <c r="E37" s="505">
        <v>4681</v>
      </c>
      <c r="F37" s="506"/>
      <c r="G37" s="505">
        <v>1566</v>
      </c>
      <c r="H37" s="506"/>
      <c r="I37" s="505">
        <v>3115</v>
      </c>
      <c r="J37" s="506"/>
      <c r="K37" s="505">
        <v>17907</v>
      </c>
      <c r="L37" s="506"/>
      <c r="M37" s="505">
        <v>6895</v>
      </c>
      <c r="N37" s="506"/>
      <c r="O37" s="505">
        <v>11012</v>
      </c>
      <c r="P37" s="506"/>
      <c r="Q37" s="146"/>
      <c r="R37" s="141"/>
      <c r="S37" s="145"/>
      <c r="T37" s="145"/>
      <c r="U37" s="145"/>
      <c r="V37" s="141"/>
      <c r="W37" s="141"/>
      <c r="X37" s="141"/>
    </row>
    <row r="38" spans="1:24" ht="18" customHeight="1">
      <c r="A38" s="140" t="s">
        <v>157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P38" s="143"/>
      <c r="R38" s="141"/>
      <c r="S38" s="141"/>
      <c r="T38" s="141"/>
      <c r="U38" s="141"/>
      <c r="V38" s="141"/>
      <c r="W38" s="141"/>
    </row>
    <row r="39" spans="1:24" ht="18" customHeight="1">
      <c r="A39" s="142" t="s">
        <v>156</v>
      </c>
      <c r="I39" s="140"/>
      <c r="R39" s="141"/>
      <c r="S39" s="141"/>
    </row>
    <row r="40" spans="1:24" ht="18" customHeight="1">
      <c r="I40" s="140"/>
      <c r="R40" s="141"/>
    </row>
    <row r="41" spans="1:24" ht="18" customHeight="1">
      <c r="I41" s="140"/>
    </row>
    <row r="42" spans="1:24" ht="18" customHeight="1">
      <c r="I42" s="140"/>
    </row>
    <row r="47" spans="1:24" ht="18" customHeight="1">
      <c r="K47" s="141" t="s">
        <v>155</v>
      </c>
    </row>
  </sheetData>
  <mergeCells count="136">
    <mergeCell ref="C31:D31"/>
    <mergeCell ref="E31:F31"/>
    <mergeCell ref="G31:H31"/>
    <mergeCell ref="I31:J31"/>
    <mergeCell ref="I23:J23"/>
    <mergeCell ref="E34:F34"/>
    <mergeCell ref="G35:H35"/>
    <mergeCell ref="O17:P17"/>
    <mergeCell ref="O23:P23"/>
    <mergeCell ref="K23:L23"/>
    <mergeCell ref="G22:H22"/>
    <mergeCell ref="I22:J22"/>
    <mergeCell ref="G34:H34"/>
    <mergeCell ref="E32:F32"/>
    <mergeCell ref="E33:F33"/>
    <mergeCell ref="I34:J34"/>
    <mergeCell ref="K32:L32"/>
    <mergeCell ref="O34:P34"/>
    <mergeCell ref="M32:N32"/>
    <mergeCell ref="O33:P33"/>
    <mergeCell ref="O30:P30"/>
    <mergeCell ref="G23:H23"/>
    <mergeCell ref="G18:H18"/>
    <mergeCell ref="G19:H19"/>
    <mergeCell ref="I32:J32"/>
    <mergeCell ref="I33:J33"/>
    <mergeCell ref="G32:H32"/>
    <mergeCell ref="G33:H33"/>
    <mergeCell ref="O15:P16"/>
    <mergeCell ref="M15:N16"/>
    <mergeCell ref="K15:L16"/>
    <mergeCell ref="I16:J16"/>
    <mergeCell ref="G16:H16"/>
    <mergeCell ref="O19:P19"/>
    <mergeCell ref="O22:P22"/>
    <mergeCell ref="O21:P21"/>
    <mergeCell ref="M19:N19"/>
    <mergeCell ref="I20:J20"/>
    <mergeCell ref="K21:L21"/>
    <mergeCell ref="O18:P18"/>
    <mergeCell ref="K18:L18"/>
    <mergeCell ref="K19:L19"/>
    <mergeCell ref="M18:N18"/>
    <mergeCell ref="O20:P20"/>
    <mergeCell ref="G17:H17"/>
    <mergeCell ref="I17:J17"/>
    <mergeCell ref="M17:N17"/>
    <mergeCell ref="M23:N23"/>
    <mergeCell ref="M20:N20"/>
    <mergeCell ref="K22:L22"/>
    <mergeCell ref="M22:N22"/>
    <mergeCell ref="I18:J18"/>
    <mergeCell ref="G21:H21"/>
    <mergeCell ref="I21:J21"/>
    <mergeCell ref="M21:N21"/>
    <mergeCell ref="G20:H20"/>
    <mergeCell ref="I19:J19"/>
    <mergeCell ref="K37:L37"/>
    <mergeCell ref="K31:L31"/>
    <mergeCell ref="M35:N35"/>
    <mergeCell ref="M31:N31"/>
    <mergeCell ref="O31:P31"/>
    <mergeCell ref="K34:L34"/>
    <mergeCell ref="M34:N34"/>
    <mergeCell ref="K29:P29"/>
    <mergeCell ref="O32:P32"/>
    <mergeCell ref="K35:L35"/>
    <mergeCell ref="M37:N37"/>
    <mergeCell ref="O37:P37"/>
    <mergeCell ref="O35:P35"/>
    <mergeCell ref="K30:L30"/>
    <mergeCell ref="K33:L33"/>
    <mergeCell ref="M33:N33"/>
    <mergeCell ref="M30:N30"/>
    <mergeCell ref="K36:L36"/>
    <mergeCell ref="M36:N36"/>
    <mergeCell ref="O36:P36"/>
    <mergeCell ref="A37:B37"/>
    <mergeCell ref="G37:H37"/>
    <mergeCell ref="I37:J37"/>
    <mergeCell ref="A35:B35"/>
    <mergeCell ref="C35:D35"/>
    <mergeCell ref="E35:F35"/>
    <mergeCell ref="C37:D37"/>
    <mergeCell ref="E37:F37"/>
    <mergeCell ref="A36:B36"/>
    <mergeCell ref="I35:J35"/>
    <mergeCell ref="C36:D36"/>
    <mergeCell ref="E36:F36"/>
    <mergeCell ref="G36:H36"/>
    <mergeCell ref="I36:J36"/>
    <mergeCell ref="A34:B34"/>
    <mergeCell ref="C32:D32"/>
    <mergeCell ref="C33:D33"/>
    <mergeCell ref="C34:D34"/>
    <mergeCell ref="A32:B32"/>
    <mergeCell ref="A33:B33"/>
    <mergeCell ref="E23:F23"/>
    <mergeCell ref="C18:D18"/>
    <mergeCell ref="E18:F18"/>
    <mergeCell ref="A21:B21"/>
    <mergeCell ref="C21:D21"/>
    <mergeCell ref="C20:D20"/>
    <mergeCell ref="E20:F20"/>
    <mergeCell ref="A18:B18"/>
    <mergeCell ref="A19:B19"/>
    <mergeCell ref="C19:D19"/>
    <mergeCell ref="E19:F19"/>
    <mergeCell ref="A20:B20"/>
    <mergeCell ref="A23:B23"/>
    <mergeCell ref="C22:D22"/>
    <mergeCell ref="A31:B31"/>
    <mergeCell ref="A22:B22"/>
    <mergeCell ref="C23:D23"/>
    <mergeCell ref="E29:J29"/>
    <mergeCell ref="A3:A4"/>
    <mergeCell ref="B3:B4"/>
    <mergeCell ref="C3:E3"/>
    <mergeCell ref="F3:H3"/>
    <mergeCell ref="I3:K3"/>
    <mergeCell ref="A29:B30"/>
    <mergeCell ref="A15:B16"/>
    <mergeCell ref="E21:F21"/>
    <mergeCell ref="I30:J30"/>
    <mergeCell ref="C29:D30"/>
    <mergeCell ref="G30:H30"/>
    <mergeCell ref="C15:D16"/>
    <mergeCell ref="E15:J15"/>
    <mergeCell ref="A17:B17"/>
    <mergeCell ref="E30:F30"/>
    <mergeCell ref="E16:F16"/>
    <mergeCell ref="K20:L20"/>
    <mergeCell ref="C17:D17"/>
    <mergeCell ref="E17:F17"/>
    <mergeCell ref="E22:F22"/>
    <mergeCell ref="K17:L17"/>
  </mergeCells>
  <phoneticPr fontId="3"/>
  <pageMargins left="0.74803149606299213" right="0.31496062992125984" top="0.98425196850393704" bottom="0.39370078740157483" header="0.39370078740157483" footer="0.51181102362204722"/>
  <pageSetup paperSize="9" orientation="portrait" r:id="rId1"/>
  <headerFooter alignWithMargins="0">
    <oddHeader>&amp;R&amp;"ＭＳ ゴシック,斜体"&amp;9教育・文化　101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14"/>
  <sheetViews>
    <sheetView showGridLines="0" view="pageBreakPreview" zoomScaleNormal="100" zoomScaleSheetLayoutView="100" workbookViewId="0">
      <selection activeCell="AL1" sqref="AL1"/>
    </sheetView>
  </sheetViews>
  <sheetFormatPr defaultColWidth="7.5546875" defaultRowHeight="20.25" customHeight="1"/>
  <cols>
    <col min="1" max="1" width="3.6640625" style="171" customWidth="1"/>
    <col min="2" max="18" width="2.6640625" style="171" customWidth="1"/>
    <col min="19" max="44" width="2.6640625" style="170" customWidth="1"/>
    <col min="45" max="252" width="7.5546875" style="170" customWidth="1"/>
    <col min="253" max="16384" width="7.5546875" style="170"/>
  </cols>
  <sheetData>
    <row r="1" spans="1:77" ht="20.25" customHeight="1">
      <c r="A1" s="177" t="s">
        <v>221</v>
      </c>
      <c r="B1" s="175"/>
      <c r="C1" s="189"/>
      <c r="D1" s="189"/>
      <c r="E1" s="189"/>
      <c r="F1" s="188"/>
      <c r="G1" s="188"/>
      <c r="H1" s="188"/>
      <c r="I1" s="188"/>
      <c r="J1" s="172"/>
      <c r="K1" s="178"/>
      <c r="L1" s="178"/>
      <c r="M1" s="178"/>
      <c r="N1" s="178"/>
      <c r="O1" s="178"/>
      <c r="P1" s="178"/>
      <c r="Q1" s="178"/>
      <c r="R1" s="178"/>
      <c r="S1" s="178"/>
      <c r="AD1" s="175"/>
      <c r="AE1" s="175"/>
      <c r="AF1" s="175"/>
      <c r="AG1" s="176"/>
      <c r="AH1" s="176"/>
      <c r="AI1" s="176"/>
      <c r="AJ1" s="176"/>
      <c r="AL1" s="171"/>
      <c r="AM1" s="171"/>
      <c r="AN1" s="171"/>
      <c r="AO1" s="171"/>
      <c r="AP1" s="171"/>
      <c r="AQ1" s="171"/>
      <c r="AR1" s="171"/>
      <c r="AS1" s="171"/>
      <c r="AT1" s="171"/>
    </row>
    <row r="2" spans="1:77" ht="20.25" customHeight="1" thickBo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2"/>
      <c r="R2" s="172"/>
      <c r="S2" s="173"/>
      <c r="T2" s="171"/>
      <c r="U2" s="171"/>
      <c r="V2" s="171"/>
      <c r="W2" s="171"/>
      <c r="AK2" s="173" t="s">
        <v>220</v>
      </c>
      <c r="AV2" s="172"/>
      <c r="AW2" s="172"/>
      <c r="AX2" s="172"/>
      <c r="AY2" s="172"/>
      <c r="AZ2" s="172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2"/>
      <c r="BM2" s="173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</row>
    <row r="3" spans="1:77" ht="20.25" customHeight="1" thickBot="1">
      <c r="A3" s="547" t="s">
        <v>219</v>
      </c>
      <c r="B3" s="547"/>
      <c r="C3" s="547"/>
      <c r="D3" s="547"/>
      <c r="E3" s="547"/>
      <c r="F3" s="547"/>
      <c r="G3" s="548"/>
      <c r="H3" s="552" t="s">
        <v>212</v>
      </c>
      <c r="I3" s="542"/>
      <c r="J3" s="542"/>
      <c r="K3" s="542"/>
      <c r="L3" s="542"/>
      <c r="M3" s="542"/>
      <c r="N3" s="542" t="s">
        <v>161</v>
      </c>
      <c r="O3" s="543"/>
      <c r="P3" s="543"/>
      <c r="Q3" s="543"/>
      <c r="R3" s="543"/>
      <c r="S3" s="543"/>
      <c r="T3" s="528" t="s">
        <v>211</v>
      </c>
      <c r="U3" s="529"/>
      <c r="V3" s="529"/>
      <c r="W3" s="529"/>
      <c r="X3" s="529"/>
      <c r="Y3" s="529"/>
      <c r="Z3" s="528" t="s">
        <v>218</v>
      </c>
      <c r="AA3" s="529"/>
      <c r="AB3" s="529"/>
      <c r="AC3" s="529"/>
      <c r="AD3" s="529"/>
      <c r="AE3" s="530"/>
      <c r="AF3" s="528" t="s">
        <v>209</v>
      </c>
      <c r="AG3" s="529"/>
      <c r="AH3" s="529"/>
      <c r="AI3" s="529"/>
      <c r="AJ3" s="529"/>
      <c r="AK3" s="530"/>
      <c r="AP3" s="172"/>
      <c r="AQ3" s="172"/>
      <c r="AR3" s="172"/>
      <c r="AS3" s="172"/>
      <c r="AT3" s="172"/>
      <c r="AU3" s="172"/>
      <c r="AV3" s="172"/>
      <c r="AW3" s="187"/>
      <c r="AX3" s="187"/>
      <c r="AY3" s="172"/>
      <c r="AZ3" s="187"/>
      <c r="BA3" s="178"/>
      <c r="BB3" s="187"/>
      <c r="BC3" s="178"/>
      <c r="BD3" s="187"/>
      <c r="BE3" s="178"/>
      <c r="BF3" s="187"/>
      <c r="BG3" s="178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</row>
    <row r="4" spans="1:77" ht="30" customHeight="1" thickBot="1">
      <c r="A4" s="547" t="s">
        <v>217</v>
      </c>
      <c r="B4" s="547"/>
      <c r="C4" s="547"/>
      <c r="D4" s="547"/>
      <c r="E4" s="547"/>
      <c r="F4" s="547"/>
      <c r="G4" s="548"/>
      <c r="H4" s="532">
        <v>1634</v>
      </c>
      <c r="I4" s="532"/>
      <c r="J4" s="532"/>
      <c r="K4" s="532"/>
      <c r="L4" s="532"/>
      <c r="M4" s="532"/>
      <c r="N4" s="532">
        <v>975</v>
      </c>
      <c r="O4" s="532"/>
      <c r="P4" s="532"/>
      <c r="Q4" s="532"/>
      <c r="R4" s="532"/>
      <c r="S4" s="532"/>
      <c r="T4" s="533">
        <v>736</v>
      </c>
      <c r="U4" s="533"/>
      <c r="V4" s="533"/>
      <c r="W4" s="533"/>
      <c r="X4" s="533"/>
      <c r="Y4" s="533"/>
      <c r="Z4" s="533">
        <v>579</v>
      </c>
      <c r="AA4" s="533"/>
      <c r="AB4" s="533"/>
      <c r="AC4" s="533"/>
      <c r="AD4" s="533"/>
      <c r="AE4" s="533"/>
      <c r="AF4" s="531">
        <v>645</v>
      </c>
      <c r="AG4" s="531"/>
      <c r="AH4" s="531"/>
      <c r="AI4" s="531"/>
      <c r="AJ4" s="531"/>
      <c r="AK4" s="531"/>
      <c r="AP4" s="172"/>
      <c r="AQ4" s="172"/>
      <c r="AR4" s="172"/>
      <c r="AS4" s="172"/>
      <c r="AT4" s="172"/>
      <c r="AU4" s="172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</row>
    <row r="5" spans="1:77" ht="19.5" customHeight="1">
      <c r="A5" s="170" t="s">
        <v>216</v>
      </c>
      <c r="B5" s="173"/>
      <c r="C5" s="173"/>
      <c r="D5" s="173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3"/>
      <c r="T5" s="171"/>
      <c r="U5" s="171"/>
      <c r="V5" s="171"/>
      <c r="W5" s="171"/>
      <c r="AK5" s="185"/>
      <c r="AV5" s="172"/>
      <c r="AW5" s="172"/>
      <c r="AX5" s="172"/>
      <c r="AY5" s="172"/>
      <c r="AZ5" s="172"/>
      <c r="BA5" s="172"/>
      <c r="BB5" s="173"/>
      <c r="BC5" s="173"/>
      <c r="BD5" s="174"/>
      <c r="BE5" s="174"/>
      <c r="BF5" s="174"/>
      <c r="BG5" s="174"/>
      <c r="BH5" s="174"/>
      <c r="BI5" s="174"/>
      <c r="BJ5" s="174"/>
      <c r="BK5" s="174"/>
      <c r="BL5" s="174"/>
      <c r="BM5" s="173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</row>
    <row r="6" spans="1:77" ht="19.5" customHeight="1">
      <c r="A6" s="176" t="s">
        <v>215</v>
      </c>
      <c r="B6" s="173"/>
      <c r="C6" s="173"/>
      <c r="D6" s="173"/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3"/>
      <c r="T6" s="171"/>
      <c r="U6" s="171"/>
      <c r="V6" s="171"/>
      <c r="W6" s="171"/>
      <c r="AK6" s="185"/>
      <c r="AV6" s="172"/>
      <c r="AW6" s="172"/>
      <c r="AX6" s="172"/>
      <c r="AY6" s="172"/>
      <c r="AZ6" s="172"/>
      <c r="BA6" s="172"/>
      <c r="BB6" s="173"/>
      <c r="BC6" s="173"/>
      <c r="BD6" s="174"/>
      <c r="BE6" s="174"/>
      <c r="BF6" s="174"/>
      <c r="BG6" s="174"/>
      <c r="BH6" s="174"/>
      <c r="BI6" s="174"/>
      <c r="BJ6" s="174"/>
      <c r="BK6" s="174"/>
      <c r="BL6" s="174"/>
      <c r="BM6" s="173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</row>
    <row r="7" spans="1:77" ht="20.25" customHeight="1">
      <c r="A7" s="170"/>
      <c r="B7" s="173"/>
      <c r="C7" s="173"/>
      <c r="D7" s="173"/>
      <c r="E7" s="173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3"/>
      <c r="T7" s="171"/>
      <c r="U7" s="171"/>
      <c r="V7" s="171"/>
      <c r="W7" s="171"/>
      <c r="AK7" s="185"/>
      <c r="AV7" s="172"/>
      <c r="AW7" s="172"/>
      <c r="AX7" s="172"/>
      <c r="AY7" s="172"/>
      <c r="AZ7" s="172"/>
      <c r="BA7" s="172"/>
      <c r="BB7" s="173"/>
      <c r="BC7" s="173"/>
      <c r="BD7" s="174"/>
      <c r="BE7" s="174"/>
      <c r="BF7" s="174"/>
      <c r="BG7" s="174"/>
      <c r="BH7" s="174"/>
      <c r="BI7" s="174"/>
      <c r="BJ7" s="174"/>
      <c r="BK7" s="174"/>
      <c r="BL7" s="174"/>
      <c r="BM7" s="173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</row>
    <row r="8" spans="1:77" ht="20.25" customHeight="1">
      <c r="A8" s="184" t="s">
        <v>214</v>
      </c>
      <c r="B8" s="173"/>
      <c r="C8" s="173"/>
      <c r="D8" s="173"/>
      <c r="E8" s="17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3"/>
      <c r="T8" s="171"/>
      <c r="U8" s="171"/>
      <c r="V8" s="171"/>
      <c r="W8" s="171"/>
      <c r="AV8" s="172"/>
      <c r="AW8" s="172"/>
      <c r="AX8" s="172"/>
      <c r="AY8" s="172"/>
      <c r="AZ8" s="172"/>
      <c r="BA8" s="173"/>
      <c r="BB8" s="173"/>
      <c r="BC8" s="173"/>
      <c r="BD8" s="174"/>
      <c r="BE8" s="174"/>
      <c r="BF8" s="174"/>
      <c r="BG8" s="174"/>
      <c r="BH8" s="174"/>
      <c r="BI8" s="174"/>
      <c r="BJ8" s="174"/>
      <c r="BK8" s="174"/>
      <c r="BL8" s="174"/>
      <c r="BM8" s="173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</row>
    <row r="9" spans="1:77" ht="20.25" customHeight="1" thickBot="1">
      <c r="A9" s="170"/>
      <c r="B9" s="173"/>
      <c r="C9" s="173"/>
      <c r="D9" s="173"/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3"/>
      <c r="AK9" s="173" t="s">
        <v>213</v>
      </c>
      <c r="AV9" s="172"/>
      <c r="AW9" s="172"/>
      <c r="AX9" s="172"/>
      <c r="AY9" s="172"/>
      <c r="AZ9" s="172"/>
      <c r="BA9" s="172"/>
      <c r="BB9" s="173"/>
      <c r="BC9" s="173"/>
      <c r="BD9" s="174"/>
      <c r="BE9" s="174"/>
      <c r="BF9" s="174"/>
      <c r="BG9" s="174"/>
      <c r="BH9" s="174"/>
      <c r="BI9" s="174"/>
      <c r="BJ9" s="174"/>
      <c r="BK9" s="174"/>
      <c r="BL9" s="174"/>
      <c r="BM9" s="173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</row>
    <row r="10" spans="1:77" ht="20.25" customHeight="1" thickBot="1">
      <c r="A10" s="526" t="s">
        <v>199</v>
      </c>
      <c r="B10" s="526"/>
      <c r="C10" s="526"/>
      <c r="D10" s="526"/>
      <c r="E10" s="526"/>
      <c r="F10" s="526"/>
      <c r="G10" s="527"/>
      <c r="H10" s="550" t="s">
        <v>212</v>
      </c>
      <c r="I10" s="551"/>
      <c r="J10" s="551"/>
      <c r="K10" s="551"/>
      <c r="L10" s="551"/>
      <c r="M10" s="551"/>
      <c r="N10" s="544" t="s">
        <v>161</v>
      </c>
      <c r="O10" s="545"/>
      <c r="P10" s="545"/>
      <c r="Q10" s="545"/>
      <c r="R10" s="545"/>
      <c r="S10" s="546"/>
      <c r="T10" s="545" t="s">
        <v>211</v>
      </c>
      <c r="U10" s="545"/>
      <c r="V10" s="545"/>
      <c r="W10" s="545"/>
      <c r="X10" s="545"/>
      <c r="Y10" s="545"/>
      <c r="Z10" s="539" t="s">
        <v>210</v>
      </c>
      <c r="AA10" s="540"/>
      <c r="AB10" s="540"/>
      <c r="AC10" s="540"/>
      <c r="AD10" s="540"/>
      <c r="AE10" s="541"/>
      <c r="AF10" s="539" t="s">
        <v>209</v>
      </c>
      <c r="AG10" s="540"/>
      <c r="AH10" s="540"/>
      <c r="AI10" s="540"/>
      <c r="AJ10" s="540"/>
      <c r="AK10" s="541"/>
      <c r="AV10" s="172"/>
      <c r="AW10" s="172"/>
      <c r="AX10" s="172"/>
      <c r="AY10" s="172"/>
      <c r="AZ10" s="172"/>
      <c r="BA10" s="172"/>
      <c r="BB10" s="183"/>
      <c r="BC10" s="183"/>
      <c r="BD10" s="183"/>
      <c r="BE10" s="172"/>
      <c r="BF10" s="183"/>
      <c r="BG10" s="183"/>
      <c r="BH10" s="172"/>
      <c r="BI10" s="183"/>
      <c r="BJ10" s="183"/>
      <c r="BK10" s="183"/>
      <c r="BL10" s="183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</row>
    <row r="11" spans="1:77" ht="26.25" customHeight="1" thickBot="1">
      <c r="A11" s="526"/>
      <c r="B11" s="526"/>
      <c r="C11" s="526"/>
      <c r="D11" s="526"/>
      <c r="E11" s="526"/>
      <c r="F11" s="526"/>
      <c r="G11" s="527"/>
      <c r="H11" s="549" t="s">
        <v>208</v>
      </c>
      <c r="I11" s="535"/>
      <c r="J11" s="534" t="s">
        <v>207</v>
      </c>
      <c r="K11" s="536"/>
      <c r="L11" s="536"/>
      <c r="M11" s="536"/>
      <c r="N11" s="534" t="s">
        <v>208</v>
      </c>
      <c r="O11" s="535"/>
      <c r="P11" s="534" t="s">
        <v>207</v>
      </c>
      <c r="Q11" s="536"/>
      <c r="R11" s="536"/>
      <c r="S11" s="535"/>
      <c r="T11" s="536" t="s">
        <v>208</v>
      </c>
      <c r="U11" s="535"/>
      <c r="V11" s="534" t="s">
        <v>207</v>
      </c>
      <c r="W11" s="536"/>
      <c r="X11" s="536"/>
      <c r="Y11" s="536"/>
      <c r="Z11" s="534" t="s">
        <v>208</v>
      </c>
      <c r="AA11" s="535"/>
      <c r="AB11" s="534" t="s">
        <v>207</v>
      </c>
      <c r="AC11" s="536"/>
      <c r="AD11" s="536"/>
      <c r="AE11" s="536"/>
      <c r="AF11" s="534" t="s">
        <v>206</v>
      </c>
      <c r="AG11" s="535"/>
      <c r="AH11" s="534" t="s">
        <v>205</v>
      </c>
      <c r="AI11" s="536"/>
      <c r="AJ11" s="536"/>
      <c r="AK11" s="536"/>
      <c r="AV11" s="172"/>
      <c r="AW11" s="172"/>
      <c r="AX11" s="172"/>
      <c r="AY11" s="172"/>
      <c r="AZ11" s="172"/>
      <c r="BA11" s="172"/>
      <c r="BB11" s="182"/>
      <c r="BC11" s="172"/>
      <c r="BD11" s="182"/>
      <c r="BE11" s="182"/>
      <c r="BF11" s="182"/>
      <c r="BG11" s="182"/>
      <c r="BH11" s="182"/>
      <c r="BI11" s="182"/>
      <c r="BJ11" s="182"/>
      <c r="BK11" s="182"/>
      <c r="BL11" s="18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</row>
    <row r="12" spans="1:77" ht="30" customHeight="1" thickBot="1">
      <c r="A12" s="526" t="s">
        <v>204</v>
      </c>
      <c r="B12" s="526"/>
      <c r="C12" s="526"/>
      <c r="D12" s="526"/>
      <c r="E12" s="526"/>
      <c r="F12" s="526"/>
      <c r="G12" s="527"/>
      <c r="H12" s="537">
        <v>762</v>
      </c>
      <c r="I12" s="537"/>
      <c r="J12" s="533">
        <v>23058</v>
      </c>
      <c r="K12" s="533"/>
      <c r="L12" s="533"/>
      <c r="M12" s="533"/>
      <c r="N12" s="537">
        <v>698</v>
      </c>
      <c r="O12" s="537"/>
      <c r="P12" s="538">
        <v>22219</v>
      </c>
      <c r="Q12" s="538"/>
      <c r="R12" s="538"/>
      <c r="S12" s="538"/>
      <c r="T12" s="537">
        <v>466</v>
      </c>
      <c r="U12" s="537"/>
      <c r="V12" s="538">
        <v>10114</v>
      </c>
      <c r="W12" s="538"/>
      <c r="X12" s="538"/>
      <c r="Y12" s="538"/>
      <c r="Z12" s="537">
        <v>414</v>
      </c>
      <c r="AA12" s="537"/>
      <c r="AB12" s="538">
        <v>10972</v>
      </c>
      <c r="AC12" s="538"/>
      <c r="AD12" s="538"/>
      <c r="AE12" s="538"/>
      <c r="AF12" s="537">
        <v>605</v>
      </c>
      <c r="AG12" s="537"/>
      <c r="AH12" s="538">
        <v>16106</v>
      </c>
      <c r="AI12" s="538"/>
      <c r="AJ12" s="538"/>
      <c r="AK12" s="538"/>
      <c r="AV12" s="172"/>
      <c r="AW12" s="172"/>
      <c r="AX12" s="172"/>
      <c r="AY12" s="172"/>
      <c r="AZ12" s="172"/>
      <c r="BA12" s="172"/>
      <c r="BB12" s="181"/>
      <c r="BC12" s="181"/>
      <c r="BD12" s="179"/>
      <c r="BE12" s="180"/>
      <c r="BF12" s="179"/>
      <c r="BG12" s="179"/>
      <c r="BH12" s="179"/>
      <c r="BI12" s="179"/>
      <c r="BJ12" s="179"/>
      <c r="BK12" s="179"/>
      <c r="BL12" s="179"/>
      <c r="BM12" s="179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</row>
    <row r="13" spans="1:77" ht="20.25" customHeight="1">
      <c r="A13" s="170" t="s">
        <v>203</v>
      </c>
      <c r="B13" s="173"/>
      <c r="C13" s="173"/>
      <c r="D13" s="173"/>
      <c r="E13" s="173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3"/>
      <c r="T13" s="171"/>
      <c r="U13" s="171"/>
      <c r="V13" s="171"/>
      <c r="W13" s="171"/>
      <c r="AK13" s="173"/>
      <c r="AV13" s="172"/>
      <c r="AW13" s="172"/>
      <c r="AX13" s="172"/>
      <c r="AY13" s="172"/>
      <c r="AZ13" s="172"/>
      <c r="BA13" s="173"/>
      <c r="BB13" s="173"/>
      <c r="BC13" s="173"/>
      <c r="BD13" s="174"/>
      <c r="BE13" s="174"/>
      <c r="BF13" s="174"/>
      <c r="BG13" s="174"/>
      <c r="BH13" s="174"/>
      <c r="BI13" s="174"/>
      <c r="BJ13" s="174"/>
      <c r="BK13" s="174"/>
      <c r="BL13" s="174"/>
      <c r="BM13" s="173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</row>
    <row r="14" spans="1:77" ht="20.25" customHeight="1">
      <c r="A14" s="170" t="s">
        <v>202</v>
      </c>
      <c r="B14" s="173"/>
      <c r="C14" s="173"/>
      <c r="D14" s="173"/>
      <c r="E14" s="173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3"/>
      <c r="T14" s="171"/>
      <c r="U14" s="171"/>
      <c r="V14" s="171"/>
      <c r="W14" s="171"/>
      <c r="AK14" s="173"/>
      <c r="AV14" s="172"/>
      <c r="AW14" s="172"/>
      <c r="AX14" s="172"/>
      <c r="AY14" s="172"/>
      <c r="AZ14" s="172"/>
      <c r="BA14" s="173"/>
      <c r="BB14" s="173"/>
      <c r="BC14" s="173"/>
      <c r="BD14" s="174"/>
      <c r="BE14" s="174"/>
      <c r="BF14" s="174"/>
      <c r="BG14" s="174"/>
      <c r="BH14" s="174"/>
      <c r="BI14" s="174"/>
      <c r="BJ14" s="174"/>
      <c r="BK14" s="174"/>
      <c r="BL14" s="174"/>
      <c r="BM14" s="173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</row>
    <row r="15" spans="1:77" ht="19.5" customHeight="1"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2"/>
      <c r="AV15" s="172"/>
      <c r="AW15" s="172"/>
      <c r="AX15" s="172"/>
      <c r="AY15" s="172"/>
      <c r="AZ15" s="172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</row>
    <row r="16" spans="1:77" ht="24" customHeight="1">
      <c r="A16" s="177" t="s">
        <v>201</v>
      </c>
      <c r="B16" s="176"/>
      <c r="C16" s="176"/>
      <c r="D16" s="176"/>
      <c r="E16" s="176"/>
      <c r="F16" s="176"/>
      <c r="G16" s="176"/>
      <c r="H16" s="176"/>
      <c r="I16" s="176"/>
      <c r="J16" s="170"/>
      <c r="K16" s="170"/>
      <c r="L16" s="170"/>
      <c r="M16" s="170"/>
      <c r="N16" s="170"/>
      <c r="O16" s="170"/>
      <c r="P16" s="170"/>
      <c r="Q16" s="170"/>
      <c r="R16" s="170"/>
    </row>
    <row r="17" spans="1:77" ht="20.25" customHeight="1" thickBot="1">
      <c r="A17" s="170"/>
      <c r="B17" s="173"/>
      <c r="C17" s="173"/>
      <c r="D17" s="173"/>
      <c r="E17" s="173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3"/>
      <c r="AK17" s="173" t="s">
        <v>200</v>
      </c>
      <c r="AV17" s="172"/>
      <c r="AW17" s="172"/>
      <c r="AX17" s="172"/>
      <c r="AY17" s="172"/>
      <c r="AZ17" s="172"/>
      <c r="BA17" s="172"/>
      <c r="BB17" s="173"/>
      <c r="BC17" s="173"/>
      <c r="BD17" s="174"/>
      <c r="BE17" s="174"/>
      <c r="BF17" s="174"/>
      <c r="BG17" s="174"/>
      <c r="BH17" s="174"/>
      <c r="BI17" s="174"/>
      <c r="BJ17" s="174"/>
      <c r="BK17" s="174"/>
      <c r="BL17" s="174"/>
      <c r="BM17" s="173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</row>
    <row r="18" spans="1:77" ht="24" customHeight="1">
      <c r="A18" s="575" t="s">
        <v>199</v>
      </c>
      <c r="B18" s="575"/>
      <c r="C18" s="575"/>
      <c r="D18" s="575"/>
      <c r="E18" s="576"/>
      <c r="F18" s="575" t="s">
        <v>198</v>
      </c>
      <c r="G18" s="575"/>
      <c r="H18" s="575"/>
      <c r="I18" s="577"/>
      <c r="J18" s="553" t="s">
        <v>197</v>
      </c>
      <c r="K18" s="554"/>
      <c r="L18" s="554"/>
      <c r="M18" s="554"/>
      <c r="N18" s="554"/>
      <c r="O18" s="554"/>
      <c r="P18" s="554"/>
      <c r="Q18" s="554"/>
      <c r="R18" s="554"/>
      <c r="S18" s="554"/>
      <c r="T18" s="554"/>
      <c r="U18" s="554"/>
      <c r="V18" s="554"/>
      <c r="W18" s="554"/>
      <c r="X18" s="554"/>
      <c r="Y18" s="564"/>
      <c r="Z18" s="553" t="s">
        <v>196</v>
      </c>
      <c r="AA18" s="554"/>
      <c r="AB18" s="554"/>
      <c r="AC18" s="554"/>
      <c r="AD18" s="554"/>
      <c r="AE18" s="554"/>
      <c r="AF18" s="554"/>
      <c r="AG18" s="554"/>
      <c r="AH18" s="554"/>
      <c r="AI18" s="554"/>
      <c r="AJ18" s="554"/>
      <c r="AK18" s="554"/>
    </row>
    <row r="19" spans="1:77" ht="24" customHeight="1">
      <c r="A19" s="562"/>
      <c r="B19" s="562"/>
      <c r="C19" s="562"/>
      <c r="D19" s="562"/>
      <c r="E19" s="563"/>
      <c r="F19" s="562"/>
      <c r="G19" s="562"/>
      <c r="H19" s="562"/>
      <c r="I19" s="578"/>
      <c r="J19" s="567" t="s">
        <v>195</v>
      </c>
      <c r="K19" s="568"/>
      <c r="L19" s="568"/>
      <c r="M19" s="569"/>
      <c r="N19" s="555" t="s">
        <v>194</v>
      </c>
      <c r="O19" s="556"/>
      <c r="P19" s="556"/>
      <c r="Q19" s="556"/>
      <c r="R19" s="556"/>
      <c r="S19" s="556"/>
      <c r="T19" s="556"/>
      <c r="U19" s="556"/>
      <c r="V19" s="556"/>
      <c r="W19" s="556"/>
      <c r="X19" s="556"/>
      <c r="Y19" s="565"/>
      <c r="Z19" s="555" t="s">
        <v>193</v>
      </c>
      <c r="AA19" s="556"/>
      <c r="AB19" s="556"/>
      <c r="AC19" s="556"/>
      <c r="AD19" s="556"/>
      <c r="AE19" s="556"/>
      <c r="AF19" s="556"/>
      <c r="AG19" s="556"/>
      <c r="AH19" s="556"/>
      <c r="AI19" s="556"/>
      <c r="AJ19" s="556"/>
      <c r="AK19" s="556"/>
    </row>
    <row r="20" spans="1:77" ht="24" customHeight="1" thickBot="1">
      <c r="A20" s="573"/>
      <c r="B20" s="573"/>
      <c r="C20" s="573"/>
      <c r="D20" s="573"/>
      <c r="E20" s="574"/>
      <c r="F20" s="573"/>
      <c r="G20" s="573"/>
      <c r="H20" s="573"/>
      <c r="I20" s="579"/>
      <c r="J20" s="570"/>
      <c r="K20" s="571"/>
      <c r="L20" s="571"/>
      <c r="M20" s="572"/>
      <c r="N20" s="557" t="s">
        <v>190</v>
      </c>
      <c r="O20" s="558"/>
      <c r="P20" s="558"/>
      <c r="Q20" s="559"/>
      <c r="R20" s="557" t="s">
        <v>192</v>
      </c>
      <c r="S20" s="558"/>
      <c r="T20" s="558"/>
      <c r="U20" s="559"/>
      <c r="V20" s="557" t="s">
        <v>191</v>
      </c>
      <c r="W20" s="558"/>
      <c r="X20" s="558"/>
      <c r="Y20" s="559"/>
      <c r="Z20" s="557" t="s">
        <v>190</v>
      </c>
      <c r="AA20" s="558"/>
      <c r="AB20" s="558"/>
      <c r="AC20" s="558"/>
      <c r="AD20" s="557" t="s">
        <v>192</v>
      </c>
      <c r="AE20" s="558"/>
      <c r="AF20" s="558"/>
      <c r="AG20" s="559"/>
      <c r="AH20" s="558" t="s">
        <v>191</v>
      </c>
      <c r="AI20" s="558"/>
      <c r="AJ20" s="558"/>
      <c r="AK20" s="558"/>
    </row>
    <row r="21" spans="1:77" ht="24" customHeight="1">
      <c r="A21" s="575" t="s">
        <v>190</v>
      </c>
      <c r="B21" s="575"/>
      <c r="C21" s="575"/>
      <c r="D21" s="575"/>
      <c r="E21" s="576"/>
      <c r="F21" s="561">
        <f>SUM(F22:I23)</f>
        <v>306</v>
      </c>
      <c r="G21" s="561"/>
      <c r="H21" s="561"/>
      <c r="I21" s="561"/>
      <c r="J21" s="561">
        <f>SUM(J22:M23)</f>
        <v>1742</v>
      </c>
      <c r="K21" s="561"/>
      <c r="L21" s="561"/>
      <c r="M21" s="561"/>
      <c r="N21" s="561">
        <f>SUM(N22:Q23)</f>
        <v>59786</v>
      </c>
      <c r="O21" s="561"/>
      <c r="P21" s="561"/>
      <c r="Q21" s="561"/>
      <c r="R21" s="561">
        <f>SUM(R22:U23)</f>
        <v>28253</v>
      </c>
      <c r="S21" s="561"/>
      <c r="T21" s="561"/>
      <c r="U21" s="561"/>
      <c r="V21" s="561">
        <f>SUM(V22:Y23)</f>
        <v>31533</v>
      </c>
      <c r="W21" s="561"/>
      <c r="X21" s="561"/>
      <c r="Y21" s="561"/>
      <c r="Z21" s="561">
        <f>SUM(Z22:AC23)</f>
        <v>1625</v>
      </c>
      <c r="AA21" s="561"/>
      <c r="AB21" s="561"/>
      <c r="AC21" s="561"/>
      <c r="AD21" s="561">
        <f>SUM(AD22:AG23)</f>
        <v>1372</v>
      </c>
      <c r="AE21" s="561"/>
      <c r="AF21" s="561"/>
      <c r="AG21" s="561"/>
      <c r="AH21" s="561">
        <f>SUM(AH22:AK23)</f>
        <v>253</v>
      </c>
      <c r="AI21" s="561"/>
      <c r="AJ21" s="561"/>
      <c r="AK21" s="561"/>
    </row>
    <row r="22" spans="1:77" ht="24" customHeight="1">
      <c r="A22" s="562" t="s">
        <v>189</v>
      </c>
      <c r="B22" s="562"/>
      <c r="C22" s="562"/>
      <c r="D22" s="562"/>
      <c r="E22" s="563"/>
      <c r="F22" s="566">
        <v>151</v>
      </c>
      <c r="G22" s="566"/>
      <c r="H22" s="566"/>
      <c r="I22" s="566"/>
      <c r="J22" s="566">
        <v>891</v>
      </c>
      <c r="K22" s="566"/>
      <c r="L22" s="566"/>
      <c r="M22" s="566"/>
      <c r="N22" s="566">
        <v>29360</v>
      </c>
      <c r="O22" s="566"/>
      <c r="P22" s="566"/>
      <c r="Q22" s="566"/>
      <c r="R22" s="566">
        <v>15807</v>
      </c>
      <c r="S22" s="566"/>
      <c r="T22" s="566"/>
      <c r="U22" s="566"/>
      <c r="V22" s="566">
        <v>13553</v>
      </c>
      <c r="W22" s="566"/>
      <c r="X22" s="566"/>
      <c r="Y22" s="566"/>
      <c r="Z22" s="580">
        <v>812</v>
      </c>
      <c r="AA22" s="566"/>
      <c r="AB22" s="566"/>
      <c r="AC22" s="566"/>
      <c r="AD22" s="580">
        <v>670</v>
      </c>
      <c r="AE22" s="566"/>
      <c r="AF22" s="566"/>
      <c r="AG22" s="566"/>
      <c r="AH22" s="580">
        <v>142</v>
      </c>
      <c r="AI22" s="566"/>
      <c r="AJ22" s="566"/>
      <c r="AK22" s="566"/>
    </row>
    <row r="23" spans="1:77" ht="24" customHeight="1" thickBot="1">
      <c r="A23" s="573" t="s">
        <v>188</v>
      </c>
      <c r="B23" s="573"/>
      <c r="C23" s="573"/>
      <c r="D23" s="573"/>
      <c r="E23" s="574"/>
      <c r="F23" s="560">
        <v>155</v>
      </c>
      <c r="G23" s="560"/>
      <c r="H23" s="560"/>
      <c r="I23" s="560"/>
      <c r="J23" s="560">
        <v>851</v>
      </c>
      <c r="K23" s="560"/>
      <c r="L23" s="560"/>
      <c r="M23" s="560"/>
      <c r="N23" s="560">
        <v>30426</v>
      </c>
      <c r="O23" s="560"/>
      <c r="P23" s="560"/>
      <c r="Q23" s="560"/>
      <c r="R23" s="560">
        <v>12446</v>
      </c>
      <c r="S23" s="560"/>
      <c r="T23" s="560"/>
      <c r="U23" s="560"/>
      <c r="V23" s="560">
        <v>17980</v>
      </c>
      <c r="W23" s="560"/>
      <c r="X23" s="560"/>
      <c r="Y23" s="560"/>
      <c r="Z23" s="560">
        <f>AD23+AH23</f>
        <v>813</v>
      </c>
      <c r="AA23" s="560"/>
      <c r="AB23" s="560"/>
      <c r="AC23" s="560"/>
      <c r="AD23" s="560">
        <v>702</v>
      </c>
      <c r="AE23" s="560"/>
      <c r="AF23" s="560"/>
      <c r="AG23" s="560"/>
      <c r="AH23" s="560">
        <v>111</v>
      </c>
      <c r="AI23" s="560"/>
      <c r="AJ23" s="560"/>
      <c r="AK23" s="560"/>
    </row>
    <row r="24" spans="1:77" ht="24" customHeight="1">
      <c r="A24" s="175" t="s">
        <v>187</v>
      </c>
      <c r="B24" s="174"/>
      <c r="C24" s="174"/>
      <c r="D24" s="174"/>
      <c r="E24" s="174"/>
      <c r="F24" s="174"/>
      <c r="G24" s="174"/>
      <c r="H24" s="174"/>
      <c r="I24" s="173"/>
      <c r="J24" s="170"/>
      <c r="K24" s="170"/>
      <c r="L24" s="170"/>
      <c r="M24" s="170"/>
      <c r="N24" s="170"/>
      <c r="O24" s="170"/>
      <c r="P24" s="170"/>
      <c r="Q24" s="170"/>
      <c r="R24" s="170"/>
    </row>
    <row r="25" spans="1:77" ht="24" customHeight="1">
      <c r="A25" s="175" t="s">
        <v>186</v>
      </c>
      <c r="B25" s="174"/>
      <c r="C25" s="174"/>
      <c r="D25" s="174"/>
      <c r="E25" s="174"/>
      <c r="F25" s="174"/>
      <c r="G25" s="174"/>
      <c r="H25" s="174"/>
      <c r="I25" s="173"/>
      <c r="J25" s="170"/>
      <c r="K25" s="170"/>
      <c r="L25" s="170"/>
      <c r="M25" s="170"/>
      <c r="N25" s="170"/>
      <c r="O25" s="170"/>
      <c r="P25" s="170"/>
      <c r="Q25" s="170"/>
      <c r="R25" s="170"/>
    </row>
    <row r="26" spans="1:77" ht="20.25" customHeight="1"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</row>
    <row r="27" spans="1:77" ht="20.25" customHeight="1"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</row>
    <row r="28" spans="1:77" ht="20.25" customHeight="1"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</row>
    <row r="29" spans="1:77" ht="20.25" customHeight="1"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</row>
    <row r="30" spans="1:77" ht="20.25" customHeight="1"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</row>
    <row r="31" spans="1:77" ht="20.25" customHeight="1"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</row>
    <row r="32" spans="1:77" ht="20.25" customHeight="1"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</row>
    <row r="33" spans="48:77" ht="20.25" customHeight="1"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</row>
    <row r="34" spans="48:77" ht="20.25" customHeight="1"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</row>
    <row r="35" spans="48:77" ht="20.25" customHeight="1"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</row>
    <row r="36" spans="48:77" ht="20.25" customHeight="1"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</row>
    <row r="37" spans="48:77" ht="20.25" customHeight="1"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</row>
    <row r="38" spans="48:77" ht="20.25" customHeight="1"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</row>
    <row r="39" spans="48:77" ht="20.25" customHeight="1"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</row>
    <row r="40" spans="48:77" ht="20.25" customHeight="1"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</row>
    <row r="41" spans="48:77" ht="20.25" customHeight="1"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</row>
    <row r="42" spans="48:77" ht="20.25" customHeight="1"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</row>
    <row r="43" spans="48:77" ht="20.25" customHeight="1"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</row>
    <row r="44" spans="48:77" ht="20.25" customHeight="1"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</row>
    <row r="45" spans="48:77" ht="20.25" customHeight="1"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</row>
    <row r="46" spans="48:77" ht="20.25" customHeight="1"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</row>
    <row r="47" spans="48:77" ht="20.25" customHeight="1"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</row>
    <row r="48" spans="48:77" ht="20.25" customHeight="1"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</row>
    <row r="49" spans="48:77" ht="20.25" customHeight="1"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</row>
    <row r="50" spans="48:77" ht="20.25" customHeight="1"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</row>
    <row r="51" spans="48:77" ht="20.25" customHeight="1"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</row>
    <row r="52" spans="48:77" ht="20.25" customHeight="1"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</row>
    <row r="53" spans="48:77" ht="20.25" customHeight="1"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</row>
    <row r="54" spans="48:77" ht="20.25" customHeight="1"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</row>
    <row r="55" spans="48:77" ht="20.25" customHeight="1"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</row>
    <row r="56" spans="48:77" ht="20.25" customHeight="1"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</row>
    <row r="57" spans="48:77" ht="20.25" customHeight="1"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</row>
    <row r="58" spans="48:77" ht="20.25" customHeight="1"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</row>
    <row r="59" spans="48:77" ht="20.25" customHeight="1"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</row>
    <row r="60" spans="48:77" ht="20.25" customHeight="1"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</row>
    <row r="61" spans="48:77" ht="20.25" customHeight="1"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</row>
    <row r="62" spans="48:77" ht="20.25" customHeight="1"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</row>
    <row r="63" spans="48:77" ht="20.25" customHeight="1"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</row>
    <row r="64" spans="48:77" ht="20.25" customHeight="1"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72"/>
    </row>
    <row r="65" spans="48:77" ht="20.25" customHeight="1"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2"/>
      <c r="BX65" s="172"/>
      <c r="BY65" s="172"/>
    </row>
    <row r="66" spans="48:77" ht="20.25" customHeight="1"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</row>
    <row r="67" spans="48:77" ht="20.25" customHeight="1"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</row>
    <row r="68" spans="48:77" ht="20.25" customHeight="1"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2"/>
      <c r="BX68" s="172"/>
      <c r="BY68" s="172"/>
    </row>
    <row r="69" spans="48:77" ht="20.25" customHeight="1">
      <c r="AV69" s="172"/>
      <c r="AW69" s="172"/>
      <c r="AX69" s="172"/>
      <c r="AY69" s="172"/>
      <c r="AZ69" s="172"/>
      <c r="BA69" s="172"/>
      <c r="BB69" s="172"/>
      <c r="BC69" s="172"/>
      <c r="BD69" s="172"/>
      <c r="BE69" s="172"/>
      <c r="BF69" s="172"/>
      <c r="BG69" s="172"/>
      <c r="BH69" s="172"/>
      <c r="BI69" s="172"/>
      <c r="BJ69" s="172"/>
      <c r="BK69" s="172"/>
      <c r="BL69" s="172"/>
      <c r="BM69" s="172"/>
      <c r="BN69" s="172"/>
      <c r="BO69" s="172"/>
      <c r="BP69" s="172"/>
      <c r="BQ69" s="172"/>
      <c r="BR69" s="172"/>
      <c r="BS69" s="172"/>
      <c r="BT69" s="172"/>
      <c r="BU69" s="172"/>
      <c r="BV69" s="172"/>
      <c r="BW69" s="172"/>
      <c r="BX69" s="172"/>
      <c r="BY69" s="172"/>
    </row>
    <row r="70" spans="48:77" ht="20.25" customHeight="1"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</row>
    <row r="71" spans="48:77" ht="20.25" customHeight="1">
      <c r="AV71" s="172"/>
      <c r="AW71" s="172"/>
      <c r="AX71" s="172"/>
      <c r="AY71" s="172"/>
      <c r="AZ71" s="172"/>
      <c r="BA71" s="172"/>
      <c r="BB71" s="172"/>
      <c r="BC71" s="172"/>
      <c r="BD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72"/>
    </row>
    <row r="72" spans="48:77" ht="20.25" customHeight="1"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2"/>
      <c r="BV72" s="172"/>
      <c r="BW72" s="172"/>
      <c r="BX72" s="172"/>
      <c r="BY72" s="172"/>
    </row>
    <row r="73" spans="48:77" ht="20.25" customHeight="1">
      <c r="AV73" s="172"/>
      <c r="AW73" s="172"/>
      <c r="AX73" s="172"/>
      <c r="AY73" s="172"/>
      <c r="AZ73" s="172"/>
      <c r="BA73" s="172"/>
      <c r="BB73" s="172"/>
      <c r="BC73" s="172"/>
      <c r="BD73" s="172"/>
      <c r="BE73" s="172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  <c r="BW73" s="172"/>
      <c r="BX73" s="172"/>
      <c r="BY73" s="172"/>
    </row>
    <row r="74" spans="48:77" ht="20.25" customHeight="1">
      <c r="AV74" s="172"/>
      <c r="AW74" s="172"/>
      <c r="AX74" s="172"/>
      <c r="AY74" s="172"/>
      <c r="AZ74" s="172"/>
      <c r="BA74" s="172"/>
      <c r="BB74" s="172"/>
      <c r="BC74" s="172"/>
      <c r="BD74" s="172"/>
      <c r="BE74" s="172"/>
      <c r="BF74" s="172"/>
      <c r="BG74" s="172"/>
      <c r="BH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172"/>
      <c r="BW74" s="172"/>
      <c r="BX74" s="172"/>
      <c r="BY74" s="172"/>
    </row>
    <row r="75" spans="48:77" ht="20.25" customHeight="1"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172"/>
      <c r="BW75" s="172"/>
      <c r="BX75" s="172"/>
      <c r="BY75" s="172"/>
    </row>
    <row r="76" spans="48:77" ht="20.25" customHeight="1"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172"/>
      <c r="BI76" s="172"/>
      <c r="BJ76" s="172"/>
      <c r="BK76" s="172"/>
      <c r="BL76" s="172"/>
      <c r="BM76" s="172"/>
      <c r="BN76" s="172"/>
      <c r="BO76" s="172"/>
      <c r="BP76" s="172"/>
      <c r="BQ76" s="172"/>
      <c r="BR76" s="172"/>
      <c r="BS76" s="172"/>
      <c r="BT76" s="172"/>
      <c r="BU76" s="172"/>
      <c r="BV76" s="172"/>
      <c r="BW76" s="172"/>
      <c r="BX76" s="172"/>
      <c r="BY76" s="172"/>
    </row>
    <row r="77" spans="48:77" ht="20.25" customHeight="1">
      <c r="AV77" s="172"/>
      <c r="AW77" s="172"/>
      <c r="AX77" s="172"/>
      <c r="AY77" s="172"/>
      <c r="AZ77" s="172"/>
      <c r="BA77" s="172"/>
      <c r="BB77" s="172"/>
      <c r="BC77" s="172"/>
      <c r="BD77" s="172"/>
      <c r="BE77" s="172"/>
      <c r="BF77" s="172"/>
      <c r="BG77" s="172"/>
      <c r="BH77" s="172"/>
      <c r="BI77" s="172"/>
      <c r="BJ77" s="172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</row>
    <row r="78" spans="48:77" ht="20.25" customHeight="1"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2"/>
      <c r="BG78" s="172"/>
      <c r="BH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172"/>
    </row>
    <row r="79" spans="48:77" ht="20.25" customHeight="1"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2"/>
      <c r="BI79" s="172"/>
      <c r="BJ79" s="172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  <c r="BV79" s="172"/>
      <c r="BW79" s="172"/>
      <c r="BX79" s="172"/>
      <c r="BY79" s="172"/>
    </row>
    <row r="80" spans="48:77" ht="20.25" customHeight="1">
      <c r="AV80" s="172"/>
      <c r="AW80" s="172"/>
      <c r="AX80" s="172"/>
      <c r="AY80" s="172"/>
      <c r="AZ80" s="172"/>
      <c r="BA80" s="172"/>
      <c r="BB80" s="172"/>
      <c r="BC80" s="172"/>
      <c r="BD80" s="172"/>
      <c r="BE80" s="172"/>
      <c r="BF80" s="172"/>
      <c r="BG80" s="172"/>
      <c r="BH80" s="172"/>
      <c r="BI80" s="172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  <c r="BW80" s="172"/>
      <c r="BX80" s="172"/>
      <c r="BY80" s="172"/>
    </row>
    <row r="81" spans="48:77" ht="20.25" customHeight="1"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</row>
    <row r="82" spans="48:77" ht="20.25" customHeight="1">
      <c r="AV82" s="172"/>
      <c r="AW82" s="172"/>
      <c r="AX82" s="172"/>
      <c r="AY82" s="172"/>
      <c r="AZ82" s="172"/>
      <c r="BA82" s="172"/>
      <c r="BB82" s="172"/>
      <c r="BC82" s="172"/>
      <c r="BD82" s="172"/>
      <c r="BE82" s="172"/>
      <c r="BF82" s="172"/>
      <c r="BG82" s="172"/>
      <c r="BH82" s="172"/>
      <c r="BI82" s="172"/>
      <c r="BJ82" s="172"/>
      <c r="BK82" s="172"/>
      <c r="BL82" s="172"/>
      <c r="BM82" s="172"/>
      <c r="BN82" s="172"/>
      <c r="BO82" s="172"/>
      <c r="BP82" s="172"/>
      <c r="BQ82" s="172"/>
      <c r="BR82" s="172"/>
      <c r="BS82" s="172"/>
      <c r="BT82" s="172"/>
      <c r="BU82" s="172"/>
      <c r="BV82" s="172"/>
      <c r="BW82" s="172"/>
      <c r="BX82" s="172"/>
      <c r="BY82" s="172"/>
    </row>
    <row r="83" spans="48:77" ht="20.25" customHeight="1">
      <c r="AV83" s="172"/>
      <c r="AW83" s="172"/>
      <c r="AX83" s="172"/>
      <c r="AY83" s="172"/>
      <c r="AZ83" s="172"/>
      <c r="BA83" s="172"/>
      <c r="BB83" s="172"/>
      <c r="BC83" s="172"/>
      <c r="BD83" s="172"/>
      <c r="BE83" s="172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  <c r="BV83" s="172"/>
      <c r="BW83" s="172"/>
      <c r="BX83" s="172"/>
      <c r="BY83" s="172"/>
    </row>
    <row r="84" spans="48:77" ht="20.25" customHeight="1">
      <c r="AV84" s="172"/>
      <c r="AW84" s="172"/>
      <c r="AX84" s="172"/>
      <c r="AY84" s="172"/>
      <c r="AZ84" s="172"/>
      <c r="BA84" s="172"/>
      <c r="BB84" s="172"/>
      <c r="BC84" s="172"/>
      <c r="BD84" s="172"/>
      <c r="BE84" s="172"/>
      <c r="BF84" s="172"/>
      <c r="BG84" s="172"/>
      <c r="BH84" s="172"/>
      <c r="BI84" s="172"/>
      <c r="BJ84" s="172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  <c r="BV84" s="172"/>
      <c r="BW84" s="172"/>
      <c r="BX84" s="172"/>
      <c r="BY84" s="172"/>
    </row>
    <row r="85" spans="48:77" ht="20.25" customHeight="1"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</row>
    <row r="86" spans="48:77" ht="20.25" customHeight="1">
      <c r="AV86" s="172"/>
      <c r="AW86" s="172"/>
      <c r="AX86" s="172"/>
      <c r="AY86" s="172"/>
      <c r="AZ86" s="172"/>
      <c r="BA86" s="172"/>
      <c r="BB86" s="172"/>
      <c r="BC86" s="172"/>
      <c r="BD86" s="172"/>
      <c r="BE86" s="172"/>
      <c r="BF86" s="172"/>
      <c r="BG86" s="172"/>
      <c r="BH86" s="172"/>
      <c r="BI86" s="172"/>
      <c r="BJ86" s="172"/>
      <c r="BK86" s="172"/>
      <c r="BL86" s="172"/>
      <c r="BM86" s="172"/>
      <c r="BN86" s="172"/>
      <c r="BO86" s="172"/>
      <c r="BP86" s="172"/>
      <c r="BQ86" s="172"/>
      <c r="BR86" s="172"/>
      <c r="BS86" s="172"/>
      <c r="BT86" s="172"/>
      <c r="BU86" s="172"/>
      <c r="BV86" s="172"/>
      <c r="BW86" s="172"/>
      <c r="BX86" s="172"/>
      <c r="BY86" s="172"/>
    </row>
    <row r="87" spans="48:77" ht="20.25" customHeight="1">
      <c r="AV87" s="172"/>
      <c r="AW87" s="172"/>
      <c r="AX87" s="172"/>
      <c r="AY87" s="172"/>
      <c r="AZ87" s="172"/>
      <c r="BA87" s="172"/>
      <c r="BB87" s="172"/>
      <c r="BC87" s="172"/>
      <c r="BD87" s="172"/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  <c r="BV87" s="172"/>
      <c r="BW87" s="172"/>
      <c r="BX87" s="172"/>
      <c r="BY87" s="172"/>
    </row>
    <row r="88" spans="48:77" ht="20.25" customHeight="1"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72"/>
      <c r="BY88" s="172"/>
    </row>
    <row r="89" spans="48:77" ht="20.25" customHeight="1">
      <c r="AV89" s="172"/>
      <c r="AW89" s="172"/>
      <c r="AX89" s="172"/>
      <c r="AY89" s="172"/>
      <c r="AZ89" s="172"/>
      <c r="BA89" s="172"/>
      <c r="BB89" s="172"/>
      <c r="BC89" s="172"/>
      <c r="BD89" s="172"/>
      <c r="BE89" s="172"/>
      <c r="BF89" s="172"/>
      <c r="BG89" s="172"/>
      <c r="BH89" s="172"/>
      <c r="BI89" s="172"/>
      <c r="BJ89" s="172"/>
      <c r="BK89" s="172"/>
      <c r="BL89" s="172"/>
      <c r="BM89" s="172"/>
      <c r="BN89" s="172"/>
      <c r="BO89" s="172"/>
      <c r="BP89" s="172"/>
      <c r="BQ89" s="172"/>
      <c r="BR89" s="172"/>
      <c r="BS89" s="172"/>
      <c r="BT89" s="172"/>
      <c r="BU89" s="172"/>
      <c r="BV89" s="172"/>
      <c r="BW89" s="172"/>
      <c r="BX89" s="172"/>
      <c r="BY89" s="172"/>
    </row>
    <row r="90" spans="48:77" ht="20.25" customHeight="1">
      <c r="AV90" s="172"/>
      <c r="AW90" s="172"/>
      <c r="AX90" s="172"/>
      <c r="AY90" s="172"/>
      <c r="AZ90" s="172"/>
      <c r="BA90" s="172"/>
      <c r="BB90" s="172"/>
      <c r="BC90" s="172"/>
      <c r="BD90" s="172"/>
      <c r="BE90" s="172"/>
      <c r="BF90" s="172"/>
      <c r="BG90" s="172"/>
      <c r="BH90" s="172"/>
      <c r="BI90" s="172"/>
      <c r="BJ90" s="172"/>
      <c r="BK90" s="172"/>
      <c r="BL90" s="172"/>
      <c r="BM90" s="172"/>
      <c r="BN90" s="172"/>
      <c r="BO90" s="172"/>
      <c r="BP90" s="172"/>
      <c r="BQ90" s="172"/>
      <c r="BR90" s="172"/>
      <c r="BS90" s="172"/>
      <c r="BT90" s="172"/>
      <c r="BU90" s="172"/>
      <c r="BV90" s="172"/>
      <c r="BW90" s="172"/>
      <c r="BX90" s="172"/>
      <c r="BY90" s="172"/>
    </row>
    <row r="91" spans="48:77" ht="20.25" customHeight="1">
      <c r="AV91" s="172"/>
      <c r="AW91" s="172"/>
      <c r="AX91" s="172"/>
      <c r="AY91" s="172"/>
      <c r="AZ91" s="172"/>
      <c r="BA91" s="172"/>
      <c r="BB91" s="172"/>
      <c r="BC91" s="172"/>
      <c r="BD91" s="172"/>
      <c r="BE91" s="172"/>
      <c r="BF91" s="172"/>
      <c r="BG91" s="172"/>
      <c r="BH91" s="172"/>
      <c r="BI91" s="172"/>
      <c r="BJ91" s="172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  <c r="BV91" s="172"/>
      <c r="BW91" s="172"/>
      <c r="BX91" s="172"/>
      <c r="BY91" s="172"/>
    </row>
    <row r="92" spans="48:77" ht="20.25" customHeight="1">
      <c r="AV92" s="172"/>
      <c r="AW92" s="172"/>
      <c r="AX92" s="172"/>
      <c r="AY92" s="172"/>
      <c r="AZ92" s="172"/>
      <c r="BA92" s="172"/>
      <c r="BB92" s="172"/>
      <c r="BC92" s="172"/>
      <c r="BD92" s="172"/>
      <c r="BE92" s="172"/>
      <c r="BF92" s="172"/>
      <c r="BG92" s="172"/>
      <c r="BH92" s="172"/>
      <c r="BI92" s="172"/>
      <c r="BJ92" s="172"/>
      <c r="BK92" s="172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  <c r="BV92" s="172"/>
      <c r="BW92" s="172"/>
      <c r="BX92" s="172"/>
      <c r="BY92" s="172"/>
    </row>
    <row r="93" spans="48:77" ht="20.25" customHeight="1">
      <c r="AV93" s="172"/>
      <c r="AW93" s="172"/>
      <c r="AX93" s="172"/>
      <c r="AY93" s="172"/>
      <c r="AZ93" s="172"/>
      <c r="BA93" s="172"/>
      <c r="BB93" s="172"/>
      <c r="BC93" s="172"/>
      <c r="BD93" s="172"/>
      <c r="BE93" s="172"/>
      <c r="BF93" s="172"/>
      <c r="BG93" s="172"/>
      <c r="BH93" s="172"/>
      <c r="BI93" s="172"/>
      <c r="BJ93" s="172"/>
      <c r="BK93" s="172"/>
      <c r="BL93" s="172"/>
      <c r="BM93" s="172"/>
      <c r="BN93" s="172"/>
      <c r="BO93" s="172"/>
      <c r="BP93" s="172"/>
      <c r="BQ93" s="172"/>
      <c r="BR93" s="172"/>
      <c r="BS93" s="172"/>
      <c r="BT93" s="172"/>
      <c r="BU93" s="172"/>
      <c r="BV93" s="172"/>
      <c r="BW93" s="172"/>
      <c r="BX93" s="172"/>
      <c r="BY93" s="172"/>
    </row>
    <row r="94" spans="48:77" ht="20.25" customHeight="1"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72"/>
      <c r="BK94" s="172"/>
      <c r="BL94" s="172"/>
      <c r="BM94" s="172"/>
      <c r="BN94" s="172"/>
      <c r="BO94" s="172"/>
      <c r="BP94" s="172"/>
      <c r="BQ94" s="172"/>
      <c r="BR94" s="172"/>
      <c r="BS94" s="172"/>
      <c r="BT94" s="172"/>
      <c r="BU94" s="172"/>
      <c r="BV94" s="172"/>
      <c r="BW94" s="172"/>
      <c r="BX94" s="172"/>
      <c r="BY94" s="172"/>
    </row>
    <row r="95" spans="48:77" ht="20.25" customHeight="1">
      <c r="AV95" s="172"/>
      <c r="AW95" s="172"/>
      <c r="AX95" s="172"/>
      <c r="AY95" s="172"/>
      <c r="AZ95" s="172"/>
      <c r="BA95" s="172"/>
      <c r="BB95" s="172"/>
      <c r="BC95" s="172"/>
      <c r="BD95" s="172"/>
      <c r="BE95" s="172"/>
      <c r="BF95" s="172"/>
      <c r="BG95" s="172"/>
      <c r="BH95" s="172"/>
      <c r="BI95" s="172"/>
      <c r="BJ95" s="172"/>
      <c r="BK95" s="172"/>
      <c r="BL95" s="172"/>
      <c r="BM95" s="172"/>
      <c r="BN95" s="172"/>
      <c r="BO95" s="172"/>
      <c r="BP95" s="172"/>
      <c r="BQ95" s="172"/>
      <c r="BR95" s="172"/>
      <c r="BS95" s="172"/>
      <c r="BT95" s="172"/>
      <c r="BU95" s="172"/>
      <c r="BV95" s="172"/>
      <c r="BW95" s="172"/>
      <c r="BX95" s="172"/>
      <c r="BY95" s="172"/>
    </row>
    <row r="96" spans="48:77" ht="20.25" customHeight="1">
      <c r="AV96" s="172"/>
      <c r="AW96" s="172"/>
      <c r="AX96" s="172"/>
      <c r="AY96" s="172"/>
      <c r="AZ96" s="172"/>
      <c r="BA96" s="172"/>
      <c r="BB96" s="172"/>
      <c r="BC96" s="172"/>
      <c r="BD96" s="172"/>
      <c r="BE96" s="172"/>
      <c r="BF96" s="172"/>
      <c r="BG96" s="172"/>
      <c r="BH96" s="172"/>
      <c r="BI96" s="172"/>
      <c r="BJ96" s="172"/>
      <c r="BK96" s="172"/>
      <c r="BL96" s="172"/>
      <c r="BM96" s="172"/>
      <c r="BN96" s="172"/>
      <c r="BO96" s="172"/>
      <c r="BP96" s="172"/>
      <c r="BQ96" s="172"/>
      <c r="BR96" s="172"/>
      <c r="BS96" s="172"/>
      <c r="BT96" s="172"/>
      <c r="BU96" s="172"/>
      <c r="BV96" s="172"/>
      <c r="BW96" s="172"/>
      <c r="BX96" s="172"/>
      <c r="BY96" s="172"/>
    </row>
    <row r="97" spans="48:77" ht="20.25" customHeight="1">
      <c r="AV97" s="172"/>
      <c r="AW97" s="172"/>
      <c r="AX97" s="172"/>
      <c r="AY97" s="172"/>
      <c r="AZ97" s="172"/>
      <c r="BA97" s="172"/>
      <c r="BB97" s="172"/>
      <c r="BC97" s="172"/>
      <c r="BD97" s="172"/>
      <c r="BE97" s="172"/>
      <c r="BF97" s="172"/>
      <c r="BG97" s="172"/>
      <c r="BH97" s="172"/>
      <c r="BI97" s="172"/>
      <c r="BJ97" s="172"/>
      <c r="BK97" s="172"/>
      <c r="BL97" s="172"/>
      <c r="BM97" s="172"/>
      <c r="BN97" s="172"/>
      <c r="BO97" s="172"/>
      <c r="BP97" s="172"/>
      <c r="BQ97" s="172"/>
      <c r="BR97" s="172"/>
      <c r="BS97" s="172"/>
      <c r="BT97" s="172"/>
      <c r="BU97" s="172"/>
      <c r="BV97" s="172"/>
      <c r="BW97" s="172"/>
      <c r="BX97" s="172"/>
      <c r="BY97" s="172"/>
    </row>
    <row r="98" spans="48:77" ht="20.25" customHeight="1"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2"/>
      <c r="BJ98" s="172"/>
      <c r="BK98" s="172"/>
      <c r="BL98" s="172"/>
      <c r="BM98" s="172"/>
      <c r="BN98" s="172"/>
      <c r="BO98" s="172"/>
      <c r="BP98" s="172"/>
      <c r="BQ98" s="172"/>
      <c r="BR98" s="172"/>
      <c r="BS98" s="172"/>
      <c r="BT98" s="172"/>
      <c r="BU98" s="172"/>
      <c r="BV98" s="172"/>
      <c r="BW98" s="172"/>
      <c r="BX98" s="172"/>
      <c r="BY98" s="172"/>
    </row>
    <row r="99" spans="48:77" ht="20.25" customHeight="1">
      <c r="AV99" s="172"/>
      <c r="AW99" s="172"/>
      <c r="AX99" s="172"/>
      <c r="AY99" s="172"/>
      <c r="AZ99" s="172"/>
      <c r="BA99" s="172"/>
      <c r="BB99" s="172"/>
      <c r="BC99" s="172"/>
      <c r="BD99" s="172"/>
      <c r="BE99" s="172"/>
      <c r="BF99" s="172"/>
      <c r="BG99" s="172"/>
      <c r="BH99" s="172"/>
      <c r="BI99" s="172"/>
      <c r="BJ99" s="172"/>
      <c r="BK99" s="172"/>
      <c r="BL99" s="172"/>
      <c r="BM99" s="172"/>
      <c r="BN99" s="172"/>
      <c r="BO99" s="172"/>
      <c r="BP99" s="172"/>
      <c r="BQ99" s="172"/>
      <c r="BR99" s="172"/>
      <c r="BS99" s="172"/>
      <c r="BT99" s="172"/>
      <c r="BU99" s="172"/>
      <c r="BV99" s="172"/>
      <c r="BW99" s="172"/>
      <c r="BX99" s="172"/>
      <c r="BY99" s="172"/>
    </row>
    <row r="100" spans="48:77" ht="20.25" customHeight="1">
      <c r="AV100" s="172"/>
      <c r="AW100" s="172"/>
      <c r="AX100" s="172"/>
      <c r="AY100" s="172"/>
      <c r="AZ100" s="172"/>
      <c r="BA100" s="172"/>
      <c r="BB100" s="172"/>
      <c r="BC100" s="172"/>
      <c r="BD100" s="172"/>
      <c r="BE100" s="172"/>
      <c r="BF100" s="172"/>
      <c r="BG100" s="172"/>
      <c r="BH100" s="172"/>
      <c r="BI100" s="172"/>
      <c r="BJ100" s="172"/>
      <c r="BK100" s="172"/>
      <c r="BL100" s="172"/>
      <c r="BM100" s="172"/>
      <c r="BN100" s="172"/>
      <c r="BO100" s="172"/>
      <c r="BP100" s="172"/>
      <c r="BQ100" s="172"/>
      <c r="BR100" s="172"/>
      <c r="BS100" s="172"/>
      <c r="BT100" s="172"/>
      <c r="BU100" s="172"/>
      <c r="BV100" s="172"/>
      <c r="BW100" s="172"/>
      <c r="BX100" s="172"/>
      <c r="BY100" s="172"/>
    </row>
    <row r="101" spans="48:77" ht="20.25" customHeight="1">
      <c r="AV101" s="172"/>
      <c r="AW101" s="172"/>
      <c r="AX101" s="172"/>
      <c r="AY101" s="172"/>
      <c r="AZ101" s="172"/>
      <c r="BA101" s="172"/>
      <c r="BB101" s="172"/>
      <c r="BC101" s="172"/>
      <c r="BD101" s="172"/>
      <c r="BE101" s="172"/>
      <c r="BF101" s="172"/>
      <c r="BG101" s="172"/>
      <c r="BH101" s="172"/>
      <c r="BI101" s="172"/>
      <c r="BJ101" s="172"/>
      <c r="BK101" s="172"/>
      <c r="BL101" s="172"/>
      <c r="BM101" s="172"/>
      <c r="BN101" s="172"/>
      <c r="BO101" s="172"/>
      <c r="BP101" s="172"/>
      <c r="BQ101" s="172"/>
      <c r="BR101" s="172"/>
      <c r="BS101" s="172"/>
      <c r="BT101" s="172"/>
      <c r="BU101" s="172"/>
      <c r="BV101" s="172"/>
      <c r="BW101" s="172"/>
      <c r="BX101" s="172"/>
      <c r="BY101" s="172"/>
    </row>
    <row r="102" spans="48:77" ht="20.25" customHeight="1">
      <c r="AV102" s="172"/>
      <c r="AW102" s="172"/>
      <c r="AX102" s="172"/>
      <c r="AY102" s="172"/>
      <c r="AZ102" s="172"/>
      <c r="BA102" s="172"/>
      <c r="BB102" s="172"/>
      <c r="BC102" s="172"/>
      <c r="BD102" s="172"/>
      <c r="BE102" s="172"/>
      <c r="BF102" s="172"/>
      <c r="BG102" s="172"/>
      <c r="BH102" s="172"/>
      <c r="BI102" s="172"/>
      <c r="BJ102" s="172"/>
      <c r="BK102" s="172"/>
      <c r="BL102" s="172"/>
      <c r="BM102" s="172"/>
      <c r="BN102" s="172"/>
      <c r="BO102" s="172"/>
      <c r="BP102" s="172"/>
      <c r="BQ102" s="172"/>
      <c r="BR102" s="172"/>
      <c r="BS102" s="172"/>
      <c r="BT102" s="172"/>
      <c r="BU102" s="172"/>
      <c r="BV102" s="172"/>
      <c r="BW102" s="172"/>
      <c r="BX102" s="172"/>
      <c r="BY102" s="172"/>
    </row>
    <row r="103" spans="48:77" ht="20.25" customHeight="1">
      <c r="AV103" s="172"/>
      <c r="AW103" s="172"/>
      <c r="AX103" s="172"/>
      <c r="AY103" s="172"/>
      <c r="AZ103" s="172"/>
      <c r="BA103" s="172"/>
      <c r="BB103" s="172"/>
      <c r="BC103" s="172"/>
      <c r="BD103" s="172"/>
      <c r="BE103" s="172"/>
      <c r="BF103" s="172"/>
      <c r="BG103" s="172"/>
      <c r="BH103" s="172"/>
      <c r="BI103" s="172"/>
      <c r="BJ103" s="172"/>
      <c r="BK103" s="172"/>
      <c r="BL103" s="172"/>
      <c r="BM103" s="172"/>
      <c r="BN103" s="172"/>
      <c r="BO103" s="172"/>
      <c r="BP103" s="172"/>
      <c r="BQ103" s="172"/>
      <c r="BR103" s="172"/>
      <c r="BS103" s="172"/>
      <c r="BT103" s="172"/>
      <c r="BU103" s="172"/>
      <c r="BV103" s="172"/>
      <c r="BW103" s="172"/>
      <c r="BX103" s="172"/>
      <c r="BY103" s="172"/>
    </row>
    <row r="104" spans="48:77" ht="20.25" customHeight="1"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</row>
    <row r="105" spans="48:77" ht="20.25" customHeight="1">
      <c r="AV105" s="172"/>
      <c r="AW105" s="172"/>
      <c r="AX105" s="172"/>
      <c r="AY105" s="172"/>
      <c r="AZ105" s="172"/>
      <c r="BA105" s="172"/>
      <c r="BB105" s="172"/>
      <c r="BC105" s="172"/>
      <c r="BD105" s="172"/>
      <c r="BE105" s="172"/>
      <c r="BF105" s="172"/>
      <c r="BG105" s="172"/>
      <c r="BH105" s="172"/>
      <c r="BI105" s="172"/>
      <c r="BJ105" s="172"/>
      <c r="BK105" s="172"/>
      <c r="BL105" s="172"/>
      <c r="BM105" s="172"/>
      <c r="BN105" s="172"/>
      <c r="BO105" s="172"/>
      <c r="BP105" s="172"/>
      <c r="BQ105" s="172"/>
      <c r="BR105" s="172"/>
      <c r="BS105" s="172"/>
      <c r="BT105" s="172"/>
      <c r="BU105" s="172"/>
      <c r="BV105" s="172"/>
      <c r="BW105" s="172"/>
      <c r="BX105" s="172"/>
      <c r="BY105" s="172"/>
    </row>
    <row r="106" spans="48:77" ht="20.25" customHeight="1">
      <c r="AV106" s="172"/>
      <c r="AW106" s="172"/>
      <c r="AX106" s="172"/>
      <c r="AY106" s="172"/>
      <c r="AZ106" s="172"/>
      <c r="BA106" s="172"/>
      <c r="BB106" s="172"/>
      <c r="BC106" s="172"/>
      <c r="BD106" s="172"/>
      <c r="BE106" s="172"/>
      <c r="BF106" s="172"/>
      <c r="BG106" s="172"/>
      <c r="BH106" s="172"/>
      <c r="BI106" s="172"/>
      <c r="BJ106" s="172"/>
      <c r="BK106" s="172"/>
      <c r="BL106" s="172"/>
      <c r="BM106" s="172"/>
      <c r="BN106" s="172"/>
      <c r="BO106" s="172"/>
      <c r="BP106" s="172"/>
      <c r="BQ106" s="172"/>
      <c r="BR106" s="172"/>
      <c r="BS106" s="172"/>
      <c r="BT106" s="172"/>
      <c r="BU106" s="172"/>
      <c r="BV106" s="172"/>
      <c r="BW106" s="172"/>
      <c r="BX106" s="172"/>
      <c r="BY106" s="172"/>
    </row>
    <row r="107" spans="48:77" ht="20.25" customHeight="1">
      <c r="AV107" s="172"/>
      <c r="AW107" s="172"/>
      <c r="AX107" s="172"/>
      <c r="AY107" s="172"/>
      <c r="AZ107" s="172"/>
      <c r="BA107" s="172"/>
      <c r="BB107" s="172"/>
      <c r="BC107" s="172"/>
      <c r="BD107" s="172"/>
      <c r="BE107" s="172"/>
      <c r="BF107" s="172"/>
      <c r="BG107" s="172"/>
      <c r="BH107" s="172"/>
      <c r="BI107" s="172"/>
      <c r="BJ107" s="172"/>
      <c r="BK107" s="172"/>
      <c r="BL107" s="172"/>
      <c r="BM107" s="172"/>
      <c r="BN107" s="172"/>
      <c r="BO107" s="172"/>
      <c r="BP107" s="172"/>
      <c r="BQ107" s="172"/>
      <c r="BR107" s="172"/>
      <c r="BS107" s="172"/>
      <c r="BT107" s="172"/>
      <c r="BU107" s="172"/>
      <c r="BV107" s="172"/>
      <c r="BW107" s="172"/>
      <c r="BX107" s="172"/>
      <c r="BY107" s="172"/>
    </row>
    <row r="108" spans="48:77" ht="20.25" customHeight="1">
      <c r="AV108" s="172"/>
      <c r="AW108" s="172"/>
      <c r="AX108" s="172"/>
      <c r="AY108" s="172"/>
      <c r="AZ108" s="172"/>
      <c r="BA108" s="172"/>
      <c r="BB108" s="172"/>
      <c r="BC108" s="172"/>
      <c r="BD108" s="172"/>
      <c r="BE108" s="172"/>
      <c r="BF108" s="172"/>
      <c r="BG108" s="172"/>
      <c r="BH108" s="172"/>
      <c r="BI108" s="172"/>
      <c r="BJ108" s="172"/>
      <c r="BK108" s="172"/>
      <c r="BL108" s="172"/>
      <c r="BM108" s="172"/>
      <c r="BN108" s="172"/>
      <c r="BO108" s="172"/>
      <c r="BP108" s="172"/>
      <c r="BQ108" s="172"/>
      <c r="BR108" s="172"/>
      <c r="BS108" s="172"/>
      <c r="BT108" s="172"/>
      <c r="BU108" s="172"/>
      <c r="BV108" s="172"/>
      <c r="BW108" s="172"/>
      <c r="BX108" s="172"/>
      <c r="BY108" s="172"/>
    </row>
    <row r="109" spans="48:77" ht="20.25" customHeight="1">
      <c r="AV109" s="172"/>
      <c r="AW109" s="172"/>
      <c r="AX109" s="172"/>
      <c r="AY109" s="172"/>
      <c r="AZ109" s="172"/>
      <c r="BA109" s="172"/>
      <c r="BB109" s="172"/>
      <c r="BC109" s="172"/>
      <c r="BD109" s="172"/>
      <c r="BE109" s="172"/>
      <c r="BF109" s="172"/>
      <c r="BG109" s="172"/>
      <c r="BH109" s="172"/>
      <c r="BI109" s="172"/>
      <c r="BJ109" s="172"/>
      <c r="BK109" s="172"/>
      <c r="BL109" s="172"/>
      <c r="BM109" s="172"/>
      <c r="BN109" s="172"/>
      <c r="BO109" s="172"/>
      <c r="BP109" s="172"/>
      <c r="BQ109" s="172"/>
      <c r="BR109" s="172"/>
      <c r="BS109" s="172"/>
      <c r="BT109" s="172"/>
      <c r="BU109" s="172"/>
      <c r="BV109" s="172"/>
      <c r="BW109" s="172"/>
      <c r="BX109" s="172"/>
      <c r="BY109" s="172"/>
    </row>
    <row r="110" spans="48:77" ht="20.25" customHeight="1">
      <c r="AV110" s="172"/>
      <c r="AW110" s="172"/>
      <c r="AX110" s="172"/>
      <c r="AY110" s="172"/>
      <c r="AZ110" s="172"/>
      <c r="BA110" s="172"/>
      <c r="BB110" s="172"/>
      <c r="BC110" s="172"/>
      <c r="BD110" s="172"/>
      <c r="BE110" s="172"/>
      <c r="BF110" s="172"/>
      <c r="BG110" s="172"/>
      <c r="BH110" s="172"/>
      <c r="BI110" s="172"/>
      <c r="BJ110" s="172"/>
      <c r="BK110" s="172"/>
      <c r="BL110" s="172"/>
      <c r="BM110" s="172"/>
      <c r="BN110" s="172"/>
      <c r="BO110" s="172"/>
      <c r="BP110" s="172"/>
      <c r="BQ110" s="172"/>
      <c r="BR110" s="172"/>
      <c r="BS110" s="172"/>
      <c r="BT110" s="172"/>
      <c r="BU110" s="172"/>
      <c r="BV110" s="172"/>
      <c r="BW110" s="172"/>
      <c r="BX110" s="172"/>
      <c r="BY110" s="172"/>
    </row>
    <row r="111" spans="48:77" ht="20.25" customHeight="1">
      <c r="AV111" s="172"/>
      <c r="AW111" s="172"/>
      <c r="AX111" s="172"/>
      <c r="AY111" s="172"/>
      <c r="AZ111" s="172"/>
      <c r="BA111" s="172"/>
      <c r="BB111" s="172"/>
      <c r="BC111" s="172"/>
      <c r="BD111" s="172"/>
      <c r="BE111" s="172"/>
      <c r="BF111" s="172"/>
      <c r="BG111" s="172"/>
      <c r="BH111" s="172"/>
      <c r="BI111" s="172"/>
      <c r="BJ111" s="172"/>
      <c r="BK111" s="172"/>
      <c r="BL111" s="172"/>
      <c r="BM111" s="172"/>
      <c r="BN111" s="172"/>
      <c r="BO111" s="172"/>
      <c r="BP111" s="172"/>
      <c r="BQ111" s="172"/>
      <c r="BR111" s="172"/>
      <c r="BS111" s="172"/>
      <c r="BT111" s="172"/>
      <c r="BU111" s="172"/>
      <c r="BV111" s="172"/>
      <c r="BW111" s="172"/>
      <c r="BX111" s="172"/>
      <c r="BY111" s="172"/>
    </row>
    <row r="112" spans="48:77" ht="20.25" customHeight="1">
      <c r="AV112" s="172"/>
      <c r="AW112" s="172"/>
      <c r="AX112" s="172"/>
      <c r="AY112" s="172"/>
      <c r="AZ112" s="172"/>
      <c r="BA112" s="172"/>
      <c r="BB112" s="172"/>
      <c r="BC112" s="172"/>
      <c r="BD112" s="172"/>
      <c r="BE112" s="172"/>
      <c r="BF112" s="172"/>
      <c r="BG112" s="172"/>
      <c r="BH112" s="172"/>
      <c r="BI112" s="172"/>
      <c r="BJ112" s="172"/>
      <c r="BK112" s="172"/>
      <c r="BL112" s="172"/>
      <c r="BM112" s="172"/>
      <c r="BN112" s="172"/>
      <c r="BO112" s="172"/>
      <c r="BP112" s="172"/>
      <c r="BQ112" s="172"/>
      <c r="BR112" s="172"/>
      <c r="BS112" s="172"/>
      <c r="BT112" s="172"/>
      <c r="BU112" s="172"/>
      <c r="BV112" s="172"/>
      <c r="BW112" s="172"/>
      <c r="BX112" s="172"/>
      <c r="BY112" s="172"/>
    </row>
    <row r="113" spans="48:77" ht="20.25" customHeight="1">
      <c r="AV113" s="172"/>
      <c r="AW113" s="172"/>
      <c r="AX113" s="172"/>
      <c r="AY113" s="172"/>
      <c r="AZ113" s="172"/>
      <c r="BA113" s="172"/>
      <c r="BB113" s="172"/>
      <c r="BC113" s="172"/>
      <c r="BD113" s="172"/>
      <c r="BE113" s="172"/>
      <c r="BF113" s="172"/>
      <c r="BG113" s="172"/>
      <c r="BH113" s="172"/>
      <c r="BI113" s="172"/>
      <c r="BJ113" s="172"/>
      <c r="BK113" s="172"/>
      <c r="BL113" s="172"/>
      <c r="BM113" s="172"/>
      <c r="BN113" s="172"/>
      <c r="BO113" s="172"/>
      <c r="BP113" s="172"/>
      <c r="BQ113" s="172"/>
      <c r="BR113" s="172"/>
      <c r="BS113" s="172"/>
      <c r="BT113" s="172"/>
      <c r="BU113" s="172"/>
      <c r="BV113" s="172"/>
      <c r="BW113" s="172"/>
      <c r="BX113" s="172"/>
      <c r="BY113" s="172"/>
    </row>
    <row r="114" spans="48:77" ht="20.25" customHeight="1">
      <c r="AV114" s="172"/>
      <c r="AW114" s="172"/>
      <c r="AX114" s="172"/>
      <c r="AY114" s="172"/>
      <c r="AZ114" s="172"/>
      <c r="BA114" s="172"/>
      <c r="BB114" s="172"/>
      <c r="BC114" s="172"/>
      <c r="BD114" s="172"/>
      <c r="BE114" s="172"/>
      <c r="BF114" s="172"/>
      <c r="BG114" s="172"/>
      <c r="BH114" s="172"/>
      <c r="BI114" s="172"/>
      <c r="BJ114" s="172"/>
      <c r="BK114" s="172"/>
      <c r="BL114" s="172"/>
      <c r="BM114" s="172"/>
      <c r="BN114" s="172"/>
      <c r="BO114" s="172"/>
      <c r="BP114" s="172"/>
      <c r="BQ114" s="172"/>
      <c r="BR114" s="172"/>
      <c r="BS114" s="172"/>
      <c r="BT114" s="172"/>
      <c r="BU114" s="172"/>
      <c r="BV114" s="172"/>
      <c r="BW114" s="172"/>
      <c r="BX114" s="172"/>
      <c r="BY114" s="172"/>
    </row>
  </sheetData>
  <mergeCells count="79">
    <mergeCell ref="V23:Y23"/>
    <mergeCell ref="Z21:AC21"/>
    <mergeCell ref="F22:I22"/>
    <mergeCell ref="F23:I23"/>
    <mergeCell ref="J21:M21"/>
    <mergeCell ref="J22:M22"/>
    <mergeCell ref="J23:M23"/>
    <mergeCell ref="N23:Q23"/>
    <mergeCell ref="R23:U23"/>
    <mergeCell ref="Z23:AC23"/>
    <mergeCell ref="F21:I21"/>
    <mergeCell ref="N21:Q21"/>
    <mergeCell ref="AD21:AG21"/>
    <mergeCell ref="AH21:AK21"/>
    <mergeCell ref="Z22:AC22"/>
    <mergeCell ref="AD22:AG22"/>
    <mergeCell ref="AH22:AK22"/>
    <mergeCell ref="AD23:AG23"/>
    <mergeCell ref="AH23:AK23"/>
    <mergeCell ref="V21:Y21"/>
    <mergeCell ref="A22:E22"/>
    <mergeCell ref="J18:Y18"/>
    <mergeCell ref="N19:Y19"/>
    <mergeCell ref="R21:U21"/>
    <mergeCell ref="R22:U22"/>
    <mergeCell ref="N22:Q22"/>
    <mergeCell ref="J19:M20"/>
    <mergeCell ref="V22:Y22"/>
    <mergeCell ref="V20:Y20"/>
    <mergeCell ref="A23:E23"/>
    <mergeCell ref="A21:E21"/>
    <mergeCell ref="A18:E20"/>
    <mergeCell ref="F18:I20"/>
    <mergeCell ref="N20:Q20"/>
    <mergeCell ref="R20:U20"/>
    <mergeCell ref="Z20:AC20"/>
    <mergeCell ref="AD20:AG20"/>
    <mergeCell ref="AH20:AK20"/>
    <mergeCell ref="Z18:AK18"/>
    <mergeCell ref="Z19:AK19"/>
    <mergeCell ref="N11:O11"/>
    <mergeCell ref="N12:O12"/>
    <mergeCell ref="T12:U12"/>
    <mergeCell ref="T11:U11"/>
    <mergeCell ref="V11:Y11"/>
    <mergeCell ref="AH11:AK11"/>
    <mergeCell ref="AH12:AK12"/>
    <mergeCell ref="A3:G3"/>
    <mergeCell ref="A4:G4"/>
    <mergeCell ref="A10:G11"/>
    <mergeCell ref="H11:I11"/>
    <mergeCell ref="J11:M11"/>
    <mergeCell ref="H10:M10"/>
    <mergeCell ref="H3:M3"/>
    <mergeCell ref="H12:I12"/>
    <mergeCell ref="J12:M12"/>
    <mergeCell ref="P12:S12"/>
    <mergeCell ref="AF12:AG12"/>
    <mergeCell ref="N10:S10"/>
    <mergeCell ref="T10:Y10"/>
    <mergeCell ref="V12:Y12"/>
    <mergeCell ref="P11:S11"/>
    <mergeCell ref="Z10:AE10"/>
    <mergeCell ref="A12:G12"/>
    <mergeCell ref="AF3:AK3"/>
    <mergeCell ref="AF4:AK4"/>
    <mergeCell ref="T3:Y3"/>
    <mergeCell ref="Z3:AE3"/>
    <mergeCell ref="H4:M4"/>
    <mergeCell ref="N4:S4"/>
    <mergeCell ref="T4:Y4"/>
    <mergeCell ref="Z4:AE4"/>
    <mergeCell ref="Z11:AA11"/>
    <mergeCell ref="AB11:AE11"/>
    <mergeCell ref="Z12:AA12"/>
    <mergeCell ref="AB12:AE12"/>
    <mergeCell ref="AF10:AK10"/>
    <mergeCell ref="AF11:AG11"/>
    <mergeCell ref="N3:S3"/>
  </mergeCells>
  <phoneticPr fontId="3"/>
  <pageMargins left="0.51181102362204722" right="0.51181102362204722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ゴシック,斜体"&amp;9 102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view="pageBreakPreview" zoomScaleNormal="100" zoomScaleSheetLayoutView="100" workbookViewId="0">
      <selection activeCell="I1" sqref="I1"/>
    </sheetView>
  </sheetViews>
  <sheetFormatPr defaultColWidth="7.5546875" defaultRowHeight="24" customHeight="1"/>
  <cols>
    <col min="1" max="1" width="14.5546875" style="191" customWidth="1"/>
    <col min="2" max="3" width="12.44140625" style="191" customWidth="1"/>
    <col min="4" max="4" width="12.44140625" style="190" customWidth="1"/>
    <col min="5" max="6" width="12.44140625" style="191" customWidth="1"/>
    <col min="7" max="7" width="12.44140625" style="190" customWidth="1"/>
    <col min="8" max="8" width="12.44140625" style="191" customWidth="1"/>
    <col min="9" max="9" width="11" style="191" customWidth="1"/>
    <col min="10" max="11" width="11" style="190" customWidth="1"/>
    <col min="12" max="12" width="10.5546875" style="190" customWidth="1"/>
    <col min="13" max="250" width="7.5546875" style="190" customWidth="1"/>
    <col min="251" max="16384" width="7.5546875" style="190"/>
  </cols>
  <sheetData>
    <row r="1" spans="1:10" ht="24" customHeight="1">
      <c r="A1" s="236" t="s">
        <v>243</v>
      </c>
      <c r="B1" s="197"/>
      <c r="C1" s="197"/>
      <c r="D1" s="197"/>
      <c r="E1" s="197"/>
      <c r="F1" s="197"/>
      <c r="G1" s="197"/>
      <c r="H1" s="190"/>
    </row>
    <row r="2" spans="1:10" ht="24" customHeight="1" thickBot="1">
      <c r="A2" s="190"/>
      <c r="B2" s="206"/>
      <c r="C2" s="206"/>
      <c r="D2" s="206"/>
      <c r="E2" s="206"/>
      <c r="F2" s="206"/>
      <c r="G2" s="206"/>
      <c r="H2" s="235" t="s">
        <v>242</v>
      </c>
      <c r="I2" s="190"/>
      <c r="J2" s="191"/>
    </row>
    <row r="3" spans="1:10" ht="24" customHeight="1" thickBot="1">
      <c r="A3" s="596" t="s">
        <v>223</v>
      </c>
      <c r="B3" s="597"/>
      <c r="C3" s="225" t="s">
        <v>241</v>
      </c>
      <c r="D3" s="234" t="s">
        <v>240</v>
      </c>
      <c r="E3" s="234" t="s">
        <v>239</v>
      </c>
      <c r="F3" s="223" t="s">
        <v>238</v>
      </c>
      <c r="G3" s="233" t="s">
        <v>237</v>
      </c>
      <c r="H3" s="220" t="s">
        <v>236</v>
      </c>
    </row>
    <row r="4" spans="1:10" ht="24" customHeight="1">
      <c r="A4" s="594" t="s">
        <v>229</v>
      </c>
      <c r="B4" s="595"/>
      <c r="C4" s="232">
        <f t="shared" ref="C4:H4" si="0">SUM(C5:C6)</f>
        <v>1742</v>
      </c>
      <c r="D4" s="218">
        <f t="shared" si="0"/>
        <v>243</v>
      </c>
      <c r="E4" s="218">
        <f t="shared" si="0"/>
        <v>401</v>
      </c>
      <c r="F4" s="218">
        <f t="shared" si="0"/>
        <v>57</v>
      </c>
      <c r="G4" s="218">
        <f t="shared" si="0"/>
        <v>529</v>
      </c>
      <c r="H4" s="218">
        <f t="shared" si="0"/>
        <v>179</v>
      </c>
      <c r="I4" s="207"/>
    </row>
    <row r="5" spans="1:10" ht="24" customHeight="1">
      <c r="A5" s="583" t="s">
        <v>227</v>
      </c>
      <c r="B5" s="584"/>
      <c r="C5" s="228">
        <f>SUM(D5:H5)+SUM(C13:H13)</f>
        <v>891</v>
      </c>
      <c r="D5" s="213">
        <v>129</v>
      </c>
      <c r="E5" s="213">
        <v>191</v>
      </c>
      <c r="F5" s="213">
        <v>35</v>
      </c>
      <c r="G5" s="213">
        <v>283</v>
      </c>
      <c r="H5" s="213">
        <v>85</v>
      </c>
      <c r="I5" s="207"/>
    </row>
    <row r="6" spans="1:10" ht="24" customHeight="1">
      <c r="A6" s="585" t="s">
        <v>188</v>
      </c>
      <c r="B6" s="586"/>
      <c r="C6" s="231">
        <f>SUM(D6:H6)+SUM(C14:H14)</f>
        <v>851</v>
      </c>
      <c r="D6" s="215">
        <v>114</v>
      </c>
      <c r="E6" s="215">
        <v>210</v>
      </c>
      <c r="F6" s="215">
        <v>22</v>
      </c>
      <c r="G6" s="215">
        <v>246</v>
      </c>
      <c r="H6" s="215">
        <v>94</v>
      </c>
    </row>
    <row r="7" spans="1:10" ht="24" customHeight="1">
      <c r="A7" s="598" t="s">
        <v>228</v>
      </c>
      <c r="B7" s="599"/>
      <c r="C7" s="230">
        <f t="shared" ref="C7:H7" si="1">SUM(C8:C9)</f>
        <v>59786</v>
      </c>
      <c r="D7" s="229">
        <f t="shared" si="1"/>
        <v>5473</v>
      </c>
      <c r="E7" s="229">
        <f t="shared" si="1"/>
        <v>24840</v>
      </c>
      <c r="F7" s="229">
        <f t="shared" si="1"/>
        <v>2766</v>
      </c>
      <c r="G7" s="229">
        <f t="shared" si="1"/>
        <v>14492</v>
      </c>
      <c r="H7" s="229">
        <f t="shared" si="1"/>
        <v>1710</v>
      </c>
      <c r="I7" s="207"/>
    </row>
    <row r="8" spans="1:10" ht="24" customHeight="1">
      <c r="A8" s="583" t="s">
        <v>227</v>
      </c>
      <c r="B8" s="584"/>
      <c r="C8" s="228">
        <f>SUM(D8:H8)+SUM(C16:H16)</f>
        <v>29360</v>
      </c>
      <c r="D8" s="213">
        <v>2358</v>
      </c>
      <c r="E8" s="213">
        <v>11240</v>
      </c>
      <c r="F8" s="213">
        <v>2218</v>
      </c>
      <c r="G8" s="213">
        <v>7454</v>
      </c>
      <c r="H8" s="213">
        <v>771</v>
      </c>
      <c r="I8" s="207"/>
    </row>
    <row r="9" spans="1:10" ht="24" customHeight="1" thickBot="1">
      <c r="A9" s="581" t="s">
        <v>188</v>
      </c>
      <c r="B9" s="582"/>
      <c r="C9" s="227">
        <f>SUM(D9:H9)+SUM(C17:H17)</f>
        <v>30426</v>
      </c>
      <c r="D9" s="210">
        <v>3115</v>
      </c>
      <c r="E9" s="210">
        <v>13600</v>
      </c>
      <c r="F9" s="210">
        <v>548</v>
      </c>
      <c r="G9" s="210">
        <v>7038</v>
      </c>
      <c r="H9" s="210">
        <v>939</v>
      </c>
    </row>
    <row r="10" spans="1:10" ht="24" customHeight="1" thickBot="1">
      <c r="A10" s="207"/>
      <c r="B10" s="207"/>
      <c r="C10" s="207"/>
      <c r="D10" s="226"/>
      <c r="E10" s="207"/>
      <c r="F10" s="226"/>
      <c r="G10" s="191"/>
      <c r="H10" s="190"/>
      <c r="I10" s="190"/>
      <c r="J10" s="191"/>
    </row>
    <row r="11" spans="1:10" ht="24" customHeight="1" thickBot="1">
      <c r="A11" s="596" t="s">
        <v>223</v>
      </c>
      <c r="B11" s="597"/>
      <c r="C11" s="225" t="s">
        <v>235</v>
      </c>
      <c r="D11" s="224" t="s">
        <v>234</v>
      </c>
      <c r="E11" s="223" t="s">
        <v>233</v>
      </c>
      <c r="F11" s="222" t="s">
        <v>232</v>
      </c>
      <c r="G11" s="221" t="s">
        <v>231</v>
      </c>
      <c r="H11" s="220" t="s">
        <v>230</v>
      </c>
      <c r="I11" s="190"/>
    </row>
    <row r="12" spans="1:10" ht="24" customHeight="1">
      <c r="A12" s="594" t="s">
        <v>229</v>
      </c>
      <c r="B12" s="595"/>
      <c r="C12" s="218">
        <f t="shared" ref="C12:H12" si="2">SUM(C13:C14)</f>
        <v>252</v>
      </c>
      <c r="D12" s="219">
        <f t="shared" si="2"/>
        <v>0</v>
      </c>
      <c r="E12" s="218">
        <f t="shared" si="2"/>
        <v>50</v>
      </c>
      <c r="F12" s="219">
        <f t="shared" si="2"/>
        <v>0</v>
      </c>
      <c r="G12" s="218">
        <f t="shared" si="2"/>
        <v>4</v>
      </c>
      <c r="H12" s="218">
        <f t="shared" si="2"/>
        <v>27</v>
      </c>
      <c r="I12" s="209"/>
    </row>
    <row r="13" spans="1:10" ht="24" customHeight="1">
      <c r="A13" s="583" t="s">
        <v>227</v>
      </c>
      <c r="B13" s="584"/>
      <c r="C13" s="213">
        <v>125</v>
      </c>
      <c r="D13" s="214"/>
      <c r="E13" s="213">
        <v>25</v>
      </c>
      <c r="F13" s="214"/>
      <c r="G13" s="213">
        <v>2</v>
      </c>
      <c r="H13" s="213">
        <v>16</v>
      </c>
      <c r="I13" s="190"/>
    </row>
    <row r="14" spans="1:10" ht="24" customHeight="1">
      <c r="A14" s="585" t="s">
        <v>188</v>
      </c>
      <c r="B14" s="586"/>
      <c r="C14" s="215">
        <v>127</v>
      </c>
      <c r="D14" s="217"/>
      <c r="E14" s="215">
        <v>25</v>
      </c>
      <c r="F14" s="217"/>
      <c r="G14" s="216">
        <v>2</v>
      </c>
      <c r="H14" s="215">
        <v>11</v>
      </c>
      <c r="I14" s="190"/>
    </row>
    <row r="15" spans="1:10" ht="24" customHeight="1">
      <c r="A15" s="583" t="s">
        <v>228</v>
      </c>
      <c r="B15" s="584"/>
      <c r="C15" s="213">
        <f t="shared" ref="C15:H15" si="3">SUM(C16:C17)</f>
        <v>5097</v>
      </c>
      <c r="D15" s="214">
        <f t="shared" si="3"/>
        <v>0</v>
      </c>
      <c r="E15" s="213">
        <f t="shared" si="3"/>
        <v>2518</v>
      </c>
      <c r="F15" s="214">
        <f t="shared" si="3"/>
        <v>0</v>
      </c>
      <c r="G15" s="213">
        <f t="shared" si="3"/>
        <v>1000</v>
      </c>
      <c r="H15" s="213">
        <f t="shared" si="3"/>
        <v>1890</v>
      </c>
      <c r="I15" s="209"/>
    </row>
    <row r="16" spans="1:10" ht="24" customHeight="1">
      <c r="A16" s="583" t="s">
        <v>227</v>
      </c>
      <c r="B16" s="584"/>
      <c r="C16" s="213">
        <v>2420</v>
      </c>
      <c r="D16" s="214"/>
      <c r="E16" s="213">
        <v>1453</v>
      </c>
      <c r="F16" s="214"/>
      <c r="G16" s="213">
        <v>750</v>
      </c>
      <c r="H16" s="213">
        <v>696</v>
      </c>
      <c r="I16" s="209"/>
    </row>
    <row r="17" spans="1:11" ht="24" customHeight="1" thickBot="1">
      <c r="A17" s="581" t="s">
        <v>188</v>
      </c>
      <c r="B17" s="582"/>
      <c r="C17" s="210">
        <v>2677</v>
      </c>
      <c r="D17" s="212"/>
      <c r="E17" s="210">
        <v>1065</v>
      </c>
      <c r="F17" s="212"/>
      <c r="G17" s="211">
        <v>250</v>
      </c>
      <c r="H17" s="210">
        <v>1194</v>
      </c>
      <c r="I17" s="190"/>
    </row>
    <row r="18" spans="1:11" ht="24" customHeight="1">
      <c r="A18" s="191" t="s">
        <v>226</v>
      </c>
      <c r="C18" s="209"/>
      <c r="D18" s="191"/>
      <c r="E18" s="208"/>
      <c r="F18" s="208"/>
      <c r="G18" s="207"/>
      <c r="H18" s="206"/>
      <c r="I18" s="190"/>
    </row>
    <row r="19" spans="1:11" ht="24" customHeight="1">
      <c r="A19" s="191" t="s">
        <v>186</v>
      </c>
      <c r="C19" s="190"/>
      <c r="D19" s="191"/>
      <c r="F19" s="190"/>
      <c r="G19" s="191"/>
    </row>
    <row r="21" spans="1:11" s="192" customFormat="1" ht="18" customHeight="1">
      <c r="A21" s="205" t="s">
        <v>225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spans="1:11" s="192" customFormat="1" ht="20.25" customHeight="1" thickBot="1">
      <c r="A22" s="195"/>
      <c r="B22" s="195"/>
      <c r="D22" s="195"/>
      <c r="E22" s="195"/>
      <c r="F22" s="195"/>
      <c r="G22" s="193" t="s">
        <v>224</v>
      </c>
    </row>
    <row r="23" spans="1:11" s="192" customFormat="1" ht="18" customHeight="1">
      <c r="A23" s="588" t="s">
        <v>223</v>
      </c>
      <c r="B23" s="592" t="s">
        <v>211</v>
      </c>
      <c r="C23" s="593"/>
      <c r="D23" s="590" t="s">
        <v>210</v>
      </c>
      <c r="E23" s="591"/>
      <c r="F23" s="590" t="s">
        <v>209</v>
      </c>
      <c r="G23" s="591"/>
      <c r="H23" s="587"/>
      <c r="I23" s="587"/>
    </row>
    <row r="24" spans="1:11" s="192" customFormat="1" ht="26.25" customHeight="1" thickBot="1">
      <c r="A24" s="589"/>
      <c r="B24" s="203" t="s">
        <v>208</v>
      </c>
      <c r="C24" s="203" t="s">
        <v>207</v>
      </c>
      <c r="D24" s="204" t="s">
        <v>208</v>
      </c>
      <c r="E24" s="202" t="s">
        <v>207</v>
      </c>
      <c r="F24" s="203" t="s">
        <v>206</v>
      </c>
      <c r="G24" s="202" t="s">
        <v>205</v>
      </c>
      <c r="H24" s="201"/>
      <c r="I24" s="201"/>
    </row>
    <row r="25" spans="1:11" s="192" customFormat="1" ht="24" customHeight="1" thickBot="1">
      <c r="A25" s="200" t="s">
        <v>204</v>
      </c>
      <c r="B25" s="199">
        <v>35</v>
      </c>
      <c r="C25" s="199">
        <v>1476</v>
      </c>
      <c r="D25" s="199">
        <v>38</v>
      </c>
      <c r="E25" s="199">
        <v>1482</v>
      </c>
      <c r="F25" s="199">
        <v>71</v>
      </c>
      <c r="G25" s="199">
        <v>2398</v>
      </c>
      <c r="H25" s="198"/>
      <c r="I25" s="198"/>
      <c r="J25" s="195"/>
    </row>
    <row r="26" spans="1:11" s="192" customFormat="1" ht="19.5" customHeight="1">
      <c r="A26" s="197" t="s">
        <v>222</v>
      </c>
      <c r="B26" s="195"/>
      <c r="C26" s="193"/>
      <c r="D26" s="194"/>
      <c r="E26" s="194"/>
      <c r="F26" s="194"/>
      <c r="G26" s="194"/>
      <c r="H26" s="194"/>
      <c r="I26" s="194"/>
      <c r="J26" s="194"/>
      <c r="K26" s="196"/>
    </row>
    <row r="27" spans="1:11" s="192" customFormat="1" ht="19.5" customHeight="1">
      <c r="A27" s="191" t="s">
        <v>186</v>
      </c>
      <c r="B27" s="195"/>
      <c r="C27" s="193"/>
      <c r="D27" s="195"/>
      <c r="E27" s="195"/>
      <c r="F27" s="195"/>
      <c r="G27" s="195"/>
      <c r="H27" s="195"/>
      <c r="I27" s="195"/>
      <c r="J27" s="194"/>
      <c r="K27" s="193"/>
    </row>
    <row r="28" spans="1:11" ht="24" customHeight="1">
      <c r="C28" s="190"/>
      <c r="D28" s="191"/>
      <c r="F28" s="190"/>
      <c r="G28" s="191"/>
    </row>
  </sheetData>
  <mergeCells count="19">
    <mergeCell ref="A4:B4"/>
    <mergeCell ref="A3:B3"/>
    <mergeCell ref="A16:B16"/>
    <mergeCell ref="A15:B15"/>
    <mergeCell ref="A9:B9"/>
    <mergeCell ref="A7:B7"/>
    <mergeCell ref="A6:B6"/>
    <mergeCell ref="A5:B5"/>
    <mergeCell ref="A12:B12"/>
    <mergeCell ref="A11:B11"/>
    <mergeCell ref="A8:B8"/>
    <mergeCell ref="A17:B17"/>
    <mergeCell ref="A13:B13"/>
    <mergeCell ref="A14:B14"/>
    <mergeCell ref="H23:I23"/>
    <mergeCell ref="A23:A24"/>
    <mergeCell ref="D23:E23"/>
    <mergeCell ref="F23:G23"/>
    <mergeCell ref="B23:C23"/>
  </mergeCells>
  <phoneticPr fontId="3"/>
  <pageMargins left="0.82677165354330717" right="0.31496062992125984" top="0.98425196850393704" bottom="0.59055118110236227" header="0.39370078740157483" footer="0.51181102362204722"/>
  <pageSetup paperSize="9" scale="99" orientation="portrait" r:id="rId1"/>
  <headerFooter alignWithMargins="0">
    <oddHeader>&amp;R&amp;"ＭＳ ゴシック,斜体"&amp;9教育・文化　103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view="pageBreakPreview" zoomScaleNormal="100" zoomScaleSheetLayoutView="100" workbookViewId="0">
      <selection activeCell="L1" sqref="L1"/>
    </sheetView>
  </sheetViews>
  <sheetFormatPr defaultColWidth="7.5546875" defaultRowHeight="18" customHeight="1"/>
  <cols>
    <col min="1" max="1" width="12.6640625" style="238" customWidth="1"/>
    <col min="2" max="2" width="7.44140625" style="238" customWidth="1"/>
    <col min="3" max="3" width="10.44140625" style="238" bestFit="1" customWidth="1"/>
    <col min="4" max="4" width="7.44140625" style="238" customWidth="1"/>
    <col min="5" max="5" width="10.44140625" style="238" bestFit="1" customWidth="1"/>
    <col min="6" max="6" width="7.44140625" style="238" customWidth="1"/>
    <col min="7" max="7" width="10" style="238" customWidth="1"/>
    <col min="8" max="8" width="7.44140625" style="238" customWidth="1"/>
    <col min="9" max="9" width="10" style="238" customWidth="1"/>
    <col min="10" max="10" width="7.44140625" style="238" customWidth="1"/>
    <col min="11" max="11" width="10.44140625" style="238" customWidth="1"/>
    <col min="12" max="251" width="7.5546875" style="237" customWidth="1"/>
    <col min="252" max="16384" width="7.5546875" style="237"/>
  </cols>
  <sheetData>
    <row r="1" spans="1:15" ht="18" customHeight="1">
      <c r="A1" s="246" t="s">
        <v>266</v>
      </c>
      <c r="L1" s="238"/>
      <c r="M1" s="238"/>
      <c r="N1" s="238"/>
      <c r="O1" s="238"/>
    </row>
    <row r="2" spans="1:15" ht="20.25" customHeight="1" thickBot="1">
      <c r="A2" s="237"/>
      <c r="K2" s="242" t="s">
        <v>265</v>
      </c>
      <c r="L2" s="238"/>
      <c r="M2" s="238"/>
      <c r="N2" s="238"/>
      <c r="O2" s="238"/>
    </row>
    <row r="3" spans="1:15" ht="18" customHeight="1">
      <c r="A3" s="608" t="s">
        <v>223</v>
      </c>
      <c r="B3" s="612" t="s">
        <v>212</v>
      </c>
      <c r="C3" s="601"/>
      <c r="D3" s="600" t="s">
        <v>161</v>
      </c>
      <c r="E3" s="601"/>
      <c r="F3" s="600" t="s">
        <v>211</v>
      </c>
      <c r="G3" s="601"/>
      <c r="H3" s="600" t="s">
        <v>210</v>
      </c>
      <c r="I3" s="601"/>
      <c r="J3" s="600" t="s">
        <v>209</v>
      </c>
      <c r="K3" s="615"/>
    </row>
    <row r="4" spans="1:15" ht="26.25" customHeight="1" thickBot="1">
      <c r="A4" s="609"/>
      <c r="B4" s="260" t="s">
        <v>264</v>
      </c>
      <c r="C4" s="253" t="s">
        <v>263</v>
      </c>
      <c r="D4" s="253" t="s">
        <v>264</v>
      </c>
      <c r="E4" s="253" t="s">
        <v>263</v>
      </c>
      <c r="F4" s="253" t="s">
        <v>264</v>
      </c>
      <c r="G4" s="253" t="s">
        <v>263</v>
      </c>
      <c r="H4" s="253" t="s">
        <v>264</v>
      </c>
      <c r="I4" s="252" t="s">
        <v>263</v>
      </c>
      <c r="J4" s="253" t="s">
        <v>262</v>
      </c>
      <c r="K4" s="252" t="s">
        <v>261</v>
      </c>
    </row>
    <row r="5" spans="1:15" ht="24" customHeight="1">
      <c r="A5" s="245" t="s">
        <v>71</v>
      </c>
      <c r="B5" s="259">
        <v>18</v>
      </c>
      <c r="C5" s="259">
        <v>21443</v>
      </c>
      <c r="D5" s="259">
        <v>18</v>
      </c>
      <c r="E5" s="259">
        <v>26063</v>
      </c>
      <c r="F5" s="259">
        <v>12</v>
      </c>
      <c r="G5" s="259">
        <v>9870</v>
      </c>
      <c r="H5" s="259">
        <f>SUM(H6:H7)</f>
        <v>15</v>
      </c>
      <c r="I5" s="259">
        <f>SUM(I6:I7)</f>
        <v>8529</v>
      </c>
      <c r="J5" s="259">
        <f>SUM(J6:J7)</f>
        <v>18</v>
      </c>
      <c r="K5" s="259">
        <f>SUM(K6:K7)</f>
        <v>14373</v>
      </c>
      <c r="L5" s="238"/>
    </row>
    <row r="6" spans="1:15" ht="24" customHeight="1">
      <c r="A6" s="244" t="s">
        <v>260</v>
      </c>
      <c r="B6" s="258">
        <v>8</v>
      </c>
      <c r="C6" s="258">
        <v>7010</v>
      </c>
      <c r="D6" s="258">
        <v>8</v>
      </c>
      <c r="E6" s="258">
        <v>11734</v>
      </c>
      <c r="F6" s="258">
        <v>7</v>
      </c>
      <c r="G6" s="258">
        <v>5976</v>
      </c>
      <c r="H6" s="258">
        <v>8</v>
      </c>
      <c r="I6" s="258">
        <v>5308</v>
      </c>
      <c r="J6" s="258">
        <v>8</v>
      </c>
      <c r="K6" s="258">
        <v>4853</v>
      </c>
      <c r="L6" s="238"/>
    </row>
    <row r="7" spans="1:15" ht="24" customHeight="1" thickBot="1">
      <c r="A7" s="243" t="s">
        <v>259</v>
      </c>
      <c r="B7" s="257">
        <v>10</v>
      </c>
      <c r="C7" s="257">
        <v>14433</v>
      </c>
      <c r="D7" s="257">
        <v>10</v>
      </c>
      <c r="E7" s="257">
        <v>14329</v>
      </c>
      <c r="F7" s="257">
        <v>5</v>
      </c>
      <c r="G7" s="257">
        <v>3894</v>
      </c>
      <c r="H7" s="257">
        <v>7</v>
      </c>
      <c r="I7" s="257">
        <v>3221</v>
      </c>
      <c r="J7" s="257">
        <v>10</v>
      </c>
      <c r="K7" s="257">
        <v>9520</v>
      </c>
      <c r="L7" s="238"/>
    </row>
    <row r="8" spans="1:15" ht="19.5" customHeight="1">
      <c r="A8" s="239" t="s">
        <v>258</v>
      </c>
      <c r="J8" s="241"/>
      <c r="K8" s="242"/>
    </row>
    <row r="9" spans="1:15" ht="19.5" customHeight="1">
      <c r="A9" s="239" t="s">
        <v>257</v>
      </c>
      <c r="J9" s="256"/>
      <c r="K9" s="242"/>
    </row>
    <row r="10" spans="1:15" ht="18" customHeight="1">
      <c r="K10" s="238" t="s">
        <v>256</v>
      </c>
      <c r="L10" s="238"/>
      <c r="M10" s="238"/>
    </row>
    <row r="11" spans="1:15" ht="18" customHeight="1">
      <c r="A11" s="246" t="s">
        <v>255</v>
      </c>
      <c r="L11" s="238"/>
    </row>
    <row r="12" spans="1:15" ht="20.25" customHeight="1" thickBot="1">
      <c r="A12" s="237"/>
      <c r="K12" s="242" t="s">
        <v>254</v>
      </c>
    </row>
    <row r="13" spans="1:15" ht="17.25" customHeight="1">
      <c r="A13" s="608" t="s">
        <v>223</v>
      </c>
      <c r="B13" s="612" t="s">
        <v>212</v>
      </c>
      <c r="C13" s="601"/>
      <c r="D13" s="600" t="s">
        <v>161</v>
      </c>
      <c r="E13" s="601"/>
      <c r="F13" s="600" t="s">
        <v>211</v>
      </c>
      <c r="G13" s="601"/>
      <c r="H13" s="616" t="s">
        <v>210</v>
      </c>
      <c r="I13" s="600"/>
      <c r="J13" s="616" t="s">
        <v>209</v>
      </c>
      <c r="K13" s="600"/>
    </row>
    <row r="14" spans="1:15" ht="26.25" customHeight="1" thickBot="1">
      <c r="A14" s="609"/>
      <c r="B14" s="255" t="s">
        <v>208</v>
      </c>
      <c r="C14" s="254" t="s">
        <v>207</v>
      </c>
      <c r="D14" s="254" t="s">
        <v>208</v>
      </c>
      <c r="E14" s="254" t="s">
        <v>207</v>
      </c>
      <c r="F14" s="254" t="s">
        <v>208</v>
      </c>
      <c r="G14" s="254" t="s">
        <v>207</v>
      </c>
      <c r="H14" s="253" t="s">
        <v>208</v>
      </c>
      <c r="I14" s="252" t="s">
        <v>207</v>
      </c>
      <c r="J14" s="253" t="s">
        <v>206</v>
      </c>
      <c r="K14" s="252" t="s">
        <v>205</v>
      </c>
    </row>
    <row r="15" spans="1:15" ht="24" customHeight="1" thickBot="1">
      <c r="A15" s="251" t="s">
        <v>204</v>
      </c>
      <c r="B15" s="250">
        <v>25</v>
      </c>
      <c r="C15" s="249">
        <v>1679</v>
      </c>
      <c r="D15" s="249">
        <v>74</v>
      </c>
      <c r="E15" s="249">
        <v>23026</v>
      </c>
      <c r="F15" s="249">
        <v>17</v>
      </c>
      <c r="G15" s="248">
        <v>571</v>
      </c>
      <c r="H15" s="248">
        <v>13</v>
      </c>
      <c r="I15" s="248">
        <v>534</v>
      </c>
      <c r="J15" s="248">
        <v>41</v>
      </c>
      <c r="K15" s="248">
        <v>1406</v>
      </c>
    </row>
    <row r="16" spans="1:15" ht="19.5" customHeight="1">
      <c r="A16" s="239" t="s">
        <v>253</v>
      </c>
      <c r="K16" s="240"/>
    </row>
    <row r="17" spans="1:11" ht="19.5" customHeight="1">
      <c r="A17" s="239" t="s">
        <v>252</v>
      </c>
      <c r="K17" s="247"/>
    </row>
    <row r="19" spans="1:11" ht="18" customHeight="1">
      <c r="A19" s="246" t="s">
        <v>251</v>
      </c>
    </row>
    <row r="20" spans="1:11" ht="20.25" customHeight="1" thickBot="1">
      <c r="A20" s="237"/>
      <c r="G20" s="242"/>
      <c r="K20" s="242" t="s">
        <v>250</v>
      </c>
    </row>
    <row r="21" spans="1:11" ht="17.25" customHeight="1">
      <c r="A21" s="608" t="s">
        <v>223</v>
      </c>
      <c r="B21" s="612" t="s">
        <v>212</v>
      </c>
      <c r="C21" s="601"/>
      <c r="D21" s="600" t="s">
        <v>161</v>
      </c>
      <c r="E21" s="601"/>
      <c r="F21" s="600" t="s">
        <v>211</v>
      </c>
      <c r="G21" s="601"/>
      <c r="H21" s="616" t="s">
        <v>210</v>
      </c>
      <c r="I21" s="600"/>
      <c r="J21" s="616" t="s">
        <v>209</v>
      </c>
      <c r="K21" s="600"/>
    </row>
    <row r="22" spans="1:11" ht="17.25" customHeight="1" thickBot="1">
      <c r="A22" s="609"/>
      <c r="B22" s="613" t="s">
        <v>249</v>
      </c>
      <c r="C22" s="614"/>
      <c r="D22" s="606" t="s">
        <v>249</v>
      </c>
      <c r="E22" s="607"/>
      <c r="F22" s="606" t="s">
        <v>249</v>
      </c>
      <c r="G22" s="607"/>
      <c r="H22" s="606" t="s">
        <v>249</v>
      </c>
      <c r="I22" s="617"/>
      <c r="J22" s="606" t="s">
        <v>248</v>
      </c>
      <c r="K22" s="617"/>
    </row>
    <row r="23" spans="1:11" ht="24" customHeight="1">
      <c r="A23" s="245" t="s">
        <v>71</v>
      </c>
      <c r="B23" s="610">
        <v>1000</v>
      </c>
      <c r="C23" s="604"/>
      <c r="D23" s="604">
        <v>845</v>
      </c>
      <c r="E23" s="604"/>
      <c r="F23" s="604">
        <v>529</v>
      </c>
      <c r="G23" s="604"/>
      <c r="H23" s="620">
        <v>482</v>
      </c>
      <c r="I23" s="620"/>
      <c r="J23" s="604">
        <f>SUM(J24:K25)</f>
        <v>673</v>
      </c>
      <c r="K23" s="604"/>
    </row>
    <row r="24" spans="1:11" ht="24" customHeight="1">
      <c r="A24" s="244" t="s">
        <v>247</v>
      </c>
      <c r="B24" s="611">
        <v>448</v>
      </c>
      <c r="C24" s="605"/>
      <c r="D24" s="605">
        <v>428</v>
      </c>
      <c r="E24" s="605"/>
      <c r="F24" s="605">
        <v>269</v>
      </c>
      <c r="G24" s="605"/>
      <c r="H24" s="621">
        <v>290</v>
      </c>
      <c r="I24" s="621"/>
      <c r="J24" s="605">
        <v>454</v>
      </c>
      <c r="K24" s="605"/>
    </row>
    <row r="25" spans="1:11" ht="24" customHeight="1" thickBot="1">
      <c r="A25" s="243" t="s">
        <v>246</v>
      </c>
      <c r="B25" s="602">
        <v>552</v>
      </c>
      <c r="C25" s="603"/>
      <c r="D25" s="603">
        <v>417</v>
      </c>
      <c r="E25" s="603"/>
      <c r="F25" s="603">
        <v>260</v>
      </c>
      <c r="G25" s="603"/>
      <c r="H25" s="618">
        <v>192</v>
      </c>
      <c r="I25" s="619"/>
      <c r="J25" s="603">
        <v>219</v>
      </c>
      <c r="K25" s="603"/>
    </row>
    <row r="26" spans="1:11" ht="19.5" customHeight="1">
      <c r="A26" s="239" t="s">
        <v>245</v>
      </c>
      <c r="G26" s="242"/>
      <c r="J26" s="241"/>
      <c r="K26" s="240"/>
    </row>
    <row r="27" spans="1:11" ht="18" customHeight="1">
      <c r="A27" s="239" t="s">
        <v>244</v>
      </c>
    </row>
  </sheetData>
  <mergeCells count="38">
    <mergeCell ref="J23:K23"/>
    <mergeCell ref="H25:I25"/>
    <mergeCell ref="H22:I22"/>
    <mergeCell ref="H23:I23"/>
    <mergeCell ref="H24:I24"/>
    <mergeCell ref="J24:K24"/>
    <mergeCell ref="J25:K25"/>
    <mergeCell ref="J3:K3"/>
    <mergeCell ref="J13:K13"/>
    <mergeCell ref="J21:K21"/>
    <mergeCell ref="J22:K22"/>
    <mergeCell ref="H21:I21"/>
    <mergeCell ref="H13:I13"/>
    <mergeCell ref="A13:A14"/>
    <mergeCell ref="A3:A4"/>
    <mergeCell ref="B23:C23"/>
    <mergeCell ref="B24:C24"/>
    <mergeCell ref="A21:A22"/>
    <mergeCell ref="B21:C21"/>
    <mergeCell ref="B22:C22"/>
    <mergeCell ref="B13:C13"/>
    <mergeCell ref="B3:C3"/>
    <mergeCell ref="F13:G13"/>
    <mergeCell ref="D3:E3"/>
    <mergeCell ref="F3:G3"/>
    <mergeCell ref="H3:I3"/>
    <mergeCell ref="B25:C25"/>
    <mergeCell ref="D23:E23"/>
    <mergeCell ref="D24:E24"/>
    <mergeCell ref="D25:E25"/>
    <mergeCell ref="D21:E21"/>
    <mergeCell ref="D22:E22"/>
    <mergeCell ref="D13:E13"/>
    <mergeCell ref="F23:G23"/>
    <mergeCell ref="F24:G24"/>
    <mergeCell ref="F25:G25"/>
    <mergeCell ref="F21:G21"/>
    <mergeCell ref="F22:G22"/>
  </mergeCells>
  <phoneticPr fontId="3"/>
  <pageMargins left="0.47244094488188981" right="0.19685039370078741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ゴシック,斜体"&amp;9 104　教育・文化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view="pageBreakPreview" zoomScaleNormal="100" zoomScaleSheetLayoutView="100" workbookViewId="0">
      <selection activeCell="V1" sqref="V1"/>
    </sheetView>
  </sheetViews>
  <sheetFormatPr defaultColWidth="7.5546875" defaultRowHeight="24.75" customHeight="1"/>
  <cols>
    <col min="1" max="1" width="10.6640625" style="261" customWidth="1"/>
    <col min="2" max="2" width="4.44140625" style="262" customWidth="1"/>
    <col min="3" max="3" width="3.6640625" style="262" customWidth="1"/>
    <col min="4" max="7" width="4.33203125" style="262" customWidth="1"/>
    <col min="8" max="18" width="4.33203125" style="261" customWidth="1"/>
    <col min="19" max="20" width="4.44140625" style="261" customWidth="1"/>
    <col min="21" max="21" width="5.5546875" style="261" customWidth="1"/>
    <col min="22" max="38" width="6.33203125" style="261" customWidth="1"/>
    <col min="39" max="246" width="7.5546875" style="261" customWidth="1"/>
    <col min="247" max="16384" width="7.5546875" style="261"/>
  </cols>
  <sheetData>
    <row r="1" spans="1:21" ht="24.75" customHeight="1">
      <c r="A1" s="304" t="s">
        <v>324</v>
      </c>
      <c r="C1" s="303"/>
      <c r="D1" s="303"/>
      <c r="E1" s="303"/>
      <c r="H1" s="262"/>
      <c r="I1" s="262"/>
      <c r="J1" s="262"/>
      <c r="K1" s="262"/>
      <c r="L1" s="262"/>
      <c r="M1" s="262"/>
      <c r="N1" s="262"/>
    </row>
    <row r="2" spans="1:21" ht="19.5" customHeight="1" thickBot="1">
      <c r="A2" s="315"/>
      <c r="B2" s="314"/>
      <c r="C2" s="313"/>
      <c r="D2" s="313"/>
      <c r="E2" s="313"/>
      <c r="F2" s="313"/>
      <c r="H2" s="262"/>
      <c r="I2" s="262"/>
      <c r="J2" s="262"/>
      <c r="K2" s="262"/>
      <c r="L2" s="262"/>
      <c r="M2" s="262"/>
      <c r="N2" s="262"/>
      <c r="O2" s="262"/>
      <c r="Q2" s="300"/>
      <c r="R2" s="300"/>
      <c r="S2" s="300"/>
      <c r="U2" s="299" t="s">
        <v>293</v>
      </c>
    </row>
    <row r="3" spans="1:21" ht="24.75" customHeight="1" thickBot="1">
      <c r="A3" s="626" t="s">
        <v>323</v>
      </c>
      <c r="B3" s="659"/>
      <c r="C3" s="623" t="s">
        <v>322</v>
      </c>
      <c r="D3" s="624"/>
      <c r="E3" s="625" t="s">
        <v>321</v>
      </c>
      <c r="F3" s="626"/>
      <c r="G3" s="626"/>
      <c r="H3" s="626"/>
      <c r="I3" s="626"/>
      <c r="J3" s="626"/>
      <c r="K3" s="312"/>
      <c r="L3" s="625" t="s">
        <v>320</v>
      </c>
      <c r="M3" s="626"/>
      <c r="N3" s="626"/>
      <c r="O3" s="626"/>
      <c r="P3" s="626"/>
      <c r="Q3" s="626"/>
      <c r="R3" s="626"/>
      <c r="S3" s="626"/>
      <c r="T3" s="626"/>
      <c r="U3" s="626"/>
    </row>
    <row r="4" spans="1:21" ht="37.5" customHeight="1">
      <c r="A4" s="632" t="s">
        <v>319</v>
      </c>
      <c r="B4" s="660"/>
      <c r="C4" s="640">
        <v>1</v>
      </c>
      <c r="D4" s="641"/>
      <c r="E4" s="644" t="s">
        <v>318</v>
      </c>
      <c r="F4" s="644"/>
      <c r="G4" s="644"/>
      <c r="H4" s="644"/>
      <c r="I4" s="644"/>
      <c r="J4" s="644"/>
      <c r="K4" s="311"/>
      <c r="L4" s="646" t="s">
        <v>317</v>
      </c>
      <c r="M4" s="646"/>
      <c r="N4" s="646"/>
      <c r="O4" s="646"/>
      <c r="P4" s="646"/>
      <c r="Q4" s="646"/>
      <c r="R4" s="646"/>
      <c r="S4" s="646"/>
      <c r="T4" s="646"/>
      <c r="U4" s="646"/>
    </row>
    <row r="5" spans="1:21" ht="24.75" customHeight="1">
      <c r="A5" s="634" t="s">
        <v>316</v>
      </c>
      <c r="B5" s="661"/>
      <c r="C5" s="633">
        <v>1</v>
      </c>
      <c r="D5" s="634"/>
      <c r="E5" s="622" t="s">
        <v>315</v>
      </c>
      <c r="F5" s="622"/>
      <c r="G5" s="622"/>
      <c r="H5" s="622"/>
      <c r="I5" s="622"/>
      <c r="J5" s="622"/>
      <c r="K5" s="308"/>
      <c r="L5" s="638" t="s">
        <v>314</v>
      </c>
      <c r="M5" s="639"/>
      <c r="N5" s="639"/>
      <c r="O5" s="639"/>
      <c r="P5" s="639"/>
      <c r="Q5" s="639"/>
      <c r="R5" s="639"/>
      <c r="S5" s="639"/>
      <c r="T5" s="639"/>
      <c r="U5" s="639"/>
    </row>
    <row r="6" spans="1:21" ht="24.75" customHeight="1">
      <c r="A6" s="634" t="s">
        <v>313</v>
      </c>
      <c r="B6" s="661"/>
      <c r="C6" s="627">
        <v>3</v>
      </c>
      <c r="D6" s="628"/>
      <c r="E6" s="645" t="s">
        <v>312</v>
      </c>
      <c r="F6" s="645"/>
      <c r="G6" s="645"/>
      <c r="H6" s="645"/>
      <c r="I6" s="645"/>
      <c r="J6" s="645"/>
      <c r="K6" s="308"/>
      <c r="L6" s="666" t="s">
        <v>311</v>
      </c>
      <c r="M6" s="666"/>
      <c r="N6" s="666"/>
      <c r="O6" s="666"/>
      <c r="P6" s="666"/>
      <c r="Q6" s="666"/>
      <c r="R6" s="666"/>
      <c r="S6" s="666"/>
      <c r="T6" s="666"/>
      <c r="U6" s="666"/>
    </row>
    <row r="7" spans="1:21" ht="24.75" customHeight="1">
      <c r="A7" s="634"/>
      <c r="B7" s="661"/>
      <c r="C7" s="629"/>
      <c r="D7" s="630"/>
      <c r="E7" s="667" t="s">
        <v>303</v>
      </c>
      <c r="F7" s="667"/>
      <c r="G7" s="667"/>
      <c r="H7" s="667"/>
      <c r="I7" s="667"/>
      <c r="J7" s="667"/>
      <c r="K7" s="310"/>
      <c r="L7" s="636" t="s">
        <v>310</v>
      </c>
      <c r="M7" s="637"/>
      <c r="N7" s="637"/>
      <c r="O7" s="637"/>
      <c r="P7" s="637"/>
      <c r="Q7" s="637"/>
      <c r="R7" s="637"/>
      <c r="S7" s="637"/>
      <c r="T7" s="637"/>
      <c r="U7" s="637"/>
    </row>
    <row r="8" spans="1:21" ht="24.75" customHeight="1">
      <c r="A8" s="634"/>
      <c r="B8" s="661"/>
      <c r="C8" s="631"/>
      <c r="D8" s="632"/>
      <c r="E8" s="635" t="s">
        <v>309</v>
      </c>
      <c r="F8" s="635"/>
      <c r="G8" s="635"/>
      <c r="H8" s="635"/>
      <c r="I8" s="635"/>
      <c r="J8" s="635"/>
      <c r="K8" s="309"/>
      <c r="L8" s="642" t="s">
        <v>308</v>
      </c>
      <c r="M8" s="643"/>
      <c r="N8" s="643"/>
      <c r="O8" s="643"/>
      <c r="P8" s="643"/>
      <c r="Q8" s="643"/>
      <c r="R8" s="643"/>
      <c r="S8" s="643"/>
      <c r="T8" s="643"/>
      <c r="U8" s="643"/>
    </row>
    <row r="9" spans="1:21" ht="24.75" customHeight="1">
      <c r="A9" s="634" t="s">
        <v>307</v>
      </c>
      <c r="B9" s="661"/>
      <c r="C9" s="633">
        <v>1</v>
      </c>
      <c r="D9" s="634"/>
      <c r="E9" s="622" t="s">
        <v>306</v>
      </c>
      <c r="F9" s="622"/>
      <c r="G9" s="622"/>
      <c r="H9" s="622"/>
      <c r="I9" s="622"/>
      <c r="J9" s="622"/>
      <c r="K9" s="308"/>
      <c r="L9" s="638" t="s">
        <v>305</v>
      </c>
      <c r="M9" s="639"/>
      <c r="N9" s="639"/>
      <c r="O9" s="639"/>
      <c r="P9" s="639"/>
      <c r="Q9" s="639"/>
      <c r="R9" s="639"/>
      <c r="S9" s="639"/>
      <c r="T9" s="639"/>
      <c r="U9" s="639"/>
    </row>
    <row r="10" spans="1:21" ht="24.75" customHeight="1">
      <c r="A10" s="634" t="s">
        <v>304</v>
      </c>
      <c r="B10" s="661"/>
      <c r="C10" s="633">
        <v>1</v>
      </c>
      <c r="D10" s="634"/>
      <c r="E10" s="622" t="s">
        <v>303</v>
      </c>
      <c r="F10" s="622"/>
      <c r="G10" s="622"/>
      <c r="H10" s="622"/>
      <c r="I10" s="622"/>
      <c r="J10" s="622"/>
      <c r="K10" s="307"/>
      <c r="L10" s="638" t="s">
        <v>302</v>
      </c>
      <c r="M10" s="639"/>
      <c r="N10" s="639"/>
      <c r="O10" s="639"/>
      <c r="P10" s="639"/>
      <c r="Q10" s="639"/>
      <c r="R10" s="639"/>
      <c r="S10" s="639"/>
      <c r="T10" s="639"/>
      <c r="U10" s="639"/>
    </row>
    <row r="11" spans="1:21" ht="30" customHeight="1">
      <c r="A11" s="628" t="s">
        <v>301</v>
      </c>
      <c r="B11" s="665"/>
      <c r="C11" s="627">
        <v>2</v>
      </c>
      <c r="D11" s="628"/>
      <c r="E11" s="645" t="s">
        <v>300</v>
      </c>
      <c r="F11" s="645"/>
      <c r="G11" s="645"/>
      <c r="H11" s="645"/>
      <c r="I11" s="645"/>
      <c r="J11" s="645"/>
      <c r="K11" s="628"/>
      <c r="L11" s="668" t="s">
        <v>299</v>
      </c>
      <c r="M11" s="668"/>
      <c r="N11" s="668"/>
      <c r="O11" s="668"/>
      <c r="P11" s="668"/>
      <c r="Q11" s="668"/>
      <c r="R11" s="668"/>
      <c r="S11" s="668"/>
      <c r="T11" s="668"/>
      <c r="U11" s="668"/>
    </row>
    <row r="12" spans="1:21" ht="30" customHeight="1">
      <c r="A12" s="632"/>
      <c r="B12" s="660"/>
      <c r="C12" s="631"/>
      <c r="D12" s="632"/>
      <c r="E12" s="635"/>
      <c r="F12" s="635"/>
      <c r="G12" s="635"/>
      <c r="H12" s="635"/>
      <c r="I12" s="635"/>
      <c r="J12" s="635"/>
      <c r="K12" s="632"/>
      <c r="L12" s="642" t="s">
        <v>298</v>
      </c>
      <c r="M12" s="642"/>
      <c r="N12" s="642"/>
      <c r="O12" s="642"/>
      <c r="P12" s="642"/>
      <c r="Q12" s="642"/>
      <c r="R12" s="642"/>
      <c r="S12" s="642"/>
      <c r="T12" s="642"/>
      <c r="U12" s="642"/>
    </row>
    <row r="13" spans="1:21" ht="33.75" customHeight="1" thickBot="1">
      <c r="A13" s="663" t="s">
        <v>297</v>
      </c>
      <c r="B13" s="664"/>
      <c r="C13" s="662">
        <v>1</v>
      </c>
      <c r="D13" s="663"/>
      <c r="E13" s="672" t="s">
        <v>296</v>
      </c>
      <c r="F13" s="672"/>
      <c r="G13" s="672"/>
      <c r="H13" s="672"/>
      <c r="I13" s="672"/>
      <c r="J13" s="672"/>
      <c r="K13" s="306"/>
      <c r="L13" s="678" t="s">
        <v>295</v>
      </c>
      <c r="M13" s="678"/>
      <c r="N13" s="678"/>
      <c r="O13" s="678"/>
      <c r="P13" s="678"/>
      <c r="Q13" s="678"/>
      <c r="R13" s="678"/>
      <c r="S13" s="678"/>
      <c r="T13" s="678"/>
      <c r="U13" s="678"/>
    </row>
    <row r="14" spans="1:21" ht="21" customHeight="1">
      <c r="A14" s="303" t="s">
        <v>186</v>
      </c>
      <c r="B14" s="261"/>
      <c r="C14" s="305"/>
      <c r="D14" s="305"/>
      <c r="E14" s="305"/>
      <c r="F14" s="305"/>
      <c r="H14" s="262"/>
      <c r="I14" s="262"/>
      <c r="J14" s="262"/>
      <c r="K14" s="262"/>
      <c r="U14" s="263"/>
    </row>
    <row r="15" spans="1:21" ht="20.25" customHeight="1"/>
    <row r="16" spans="1:21" ht="24.75" customHeight="1">
      <c r="A16" s="304" t="s">
        <v>294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T16" s="302"/>
    </row>
    <row r="17" spans="1:21" ht="24.75" customHeight="1" thickBot="1">
      <c r="B17" s="300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0"/>
      <c r="O17" s="300"/>
      <c r="P17" s="300"/>
      <c r="R17" s="299" t="s">
        <v>293</v>
      </c>
      <c r="T17" s="298"/>
    </row>
    <row r="18" spans="1:21" ht="24.75" customHeight="1">
      <c r="A18" s="649" t="s">
        <v>292</v>
      </c>
      <c r="B18" s="655" t="s">
        <v>291</v>
      </c>
      <c r="C18" s="656"/>
      <c r="D18" s="669" t="s">
        <v>290</v>
      </c>
      <c r="E18" s="670"/>
      <c r="F18" s="670"/>
      <c r="G18" s="670"/>
      <c r="H18" s="670"/>
      <c r="I18" s="670"/>
      <c r="J18" s="670"/>
      <c r="K18" s="670"/>
      <c r="L18" s="671"/>
      <c r="M18" s="676" t="s">
        <v>289</v>
      </c>
      <c r="N18" s="669" t="s">
        <v>288</v>
      </c>
      <c r="O18" s="671"/>
      <c r="P18" s="674" t="s">
        <v>287</v>
      </c>
      <c r="Q18" s="675"/>
      <c r="R18" s="675"/>
      <c r="S18" s="297"/>
      <c r="T18" s="297"/>
      <c r="U18" s="673"/>
    </row>
    <row r="19" spans="1:21" ht="87.75" customHeight="1" thickBot="1">
      <c r="A19" s="650"/>
      <c r="B19" s="657"/>
      <c r="C19" s="658"/>
      <c r="D19" s="296" t="s">
        <v>286</v>
      </c>
      <c r="E19" s="293" t="s">
        <v>285</v>
      </c>
      <c r="F19" s="293" t="s">
        <v>284</v>
      </c>
      <c r="G19" s="293" t="s">
        <v>283</v>
      </c>
      <c r="H19" s="295" t="s">
        <v>282</v>
      </c>
      <c r="I19" s="294" t="s">
        <v>281</v>
      </c>
      <c r="J19" s="293" t="s">
        <v>280</v>
      </c>
      <c r="K19" s="293" t="s">
        <v>279</v>
      </c>
      <c r="L19" s="292" t="s">
        <v>278</v>
      </c>
      <c r="M19" s="677"/>
      <c r="N19" s="291" t="s">
        <v>277</v>
      </c>
      <c r="O19" s="291" t="s">
        <v>276</v>
      </c>
      <c r="P19" s="290" t="s">
        <v>275</v>
      </c>
      <c r="Q19" s="289" t="s">
        <v>274</v>
      </c>
      <c r="R19" s="288" t="s">
        <v>273</v>
      </c>
      <c r="S19" s="287"/>
      <c r="T19" s="287"/>
      <c r="U19" s="673"/>
    </row>
    <row r="20" spans="1:21" ht="24.75" customHeight="1">
      <c r="A20" s="275" t="s">
        <v>9</v>
      </c>
      <c r="B20" s="653">
        <f>SUM(D20:R20)</f>
        <v>63</v>
      </c>
      <c r="C20" s="654"/>
      <c r="D20" s="275">
        <v>9</v>
      </c>
      <c r="E20" s="272">
        <v>3</v>
      </c>
      <c r="F20" s="272">
        <v>11</v>
      </c>
      <c r="G20" s="272">
        <v>11</v>
      </c>
      <c r="H20" s="272">
        <v>1</v>
      </c>
      <c r="I20" s="272">
        <v>3</v>
      </c>
      <c r="J20" s="272">
        <v>1</v>
      </c>
      <c r="K20" s="272">
        <v>3</v>
      </c>
      <c r="L20" s="274">
        <v>1</v>
      </c>
      <c r="M20" s="276"/>
      <c r="N20" s="275"/>
      <c r="O20" s="286">
        <v>2</v>
      </c>
      <c r="P20" s="275">
        <v>15</v>
      </c>
      <c r="Q20" s="272">
        <v>1</v>
      </c>
      <c r="R20" s="274">
        <v>2</v>
      </c>
      <c r="S20" s="264"/>
      <c r="T20" s="264"/>
      <c r="U20" s="264"/>
    </row>
    <row r="21" spans="1:21" ht="24.75" customHeight="1">
      <c r="A21" s="283" t="s">
        <v>272</v>
      </c>
      <c r="B21" s="651">
        <f>SUM(D21:R21)</f>
        <v>11</v>
      </c>
      <c r="C21" s="652"/>
      <c r="D21" s="283">
        <v>4</v>
      </c>
      <c r="E21" s="282"/>
      <c r="F21" s="282">
        <v>1</v>
      </c>
      <c r="G21" s="282">
        <v>1</v>
      </c>
      <c r="H21" s="282"/>
      <c r="I21" s="282"/>
      <c r="J21" s="282"/>
      <c r="K21" s="282"/>
      <c r="L21" s="281">
        <v>1</v>
      </c>
      <c r="M21" s="285"/>
      <c r="N21" s="283"/>
      <c r="O21" s="284"/>
      <c r="P21" s="283">
        <v>4</v>
      </c>
      <c r="Q21" s="282"/>
      <c r="R21" s="281"/>
      <c r="S21" s="264"/>
      <c r="T21" s="264"/>
      <c r="U21" s="264"/>
    </row>
    <row r="22" spans="1:21" ht="24.75" customHeight="1">
      <c r="A22" s="283" t="s">
        <v>271</v>
      </c>
      <c r="B22" s="651">
        <f>SUM(D22:R22)</f>
        <v>18</v>
      </c>
      <c r="C22" s="652"/>
      <c r="D22" s="283">
        <v>2</v>
      </c>
      <c r="E22" s="282"/>
      <c r="F22" s="282">
        <v>2</v>
      </c>
      <c r="G22" s="282">
        <v>6</v>
      </c>
      <c r="H22" s="282"/>
      <c r="I22" s="282"/>
      <c r="J22" s="282"/>
      <c r="K22" s="282">
        <v>1</v>
      </c>
      <c r="L22" s="281"/>
      <c r="M22" s="285"/>
      <c r="N22" s="283"/>
      <c r="O22" s="284">
        <v>2</v>
      </c>
      <c r="P22" s="283">
        <v>4</v>
      </c>
      <c r="Q22" s="282"/>
      <c r="R22" s="281">
        <v>1</v>
      </c>
      <c r="S22" s="264"/>
      <c r="T22" s="264"/>
      <c r="U22" s="264"/>
    </row>
    <row r="23" spans="1:21" ht="24.75" customHeight="1" thickBot="1">
      <c r="A23" s="269" t="s">
        <v>270</v>
      </c>
      <c r="B23" s="647">
        <f>SUM(D23:R23)</f>
        <v>34</v>
      </c>
      <c r="C23" s="648"/>
      <c r="D23" s="269">
        <v>3</v>
      </c>
      <c r="E23" s="266">
        <v>3</v>
      </c>
      <c r="F23" s="266">
        <v>8</v>
      </c>
      <c r="G23" s="266">
        <v>4</v>
      </c>
      <c r="H23" s="266">
        <v>1</v>
      </c>
      <c r="I23" s="266">
        <v>3</v>
      </c>
      <c r="J23" s="266">
        <v>1</v>
      </c>
      <c r="K23" s="266">
        <v>2</v>
      </c>
      <c r="L23" s="268"/>
      <c r="M23" s="270"/>
      <c r="N23" s="269"/>
      <c r="O23" s="280"/>
      <c r="P23" s="269">
        <v>7</v>
      </c>
      <c r="Q23" s="266">
        <v>1</v>
      </c>
      <c r="R23" s="268">
        <v>1</v>
      </c>
      <c r="S23" s="264"/>
      <c r="T23" s="264"/>
      <c r="U23" s="264"/>
    </row>
    <row r="24" spans="1:21" ht="10.5" customHeight="1" thickBot="1">
      <c r="A24" s="277"/>
      <c r="B24" s="279"/>
      <c r="C24" s="278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64"/>
      <c r="T24" s="264"/>
      <c r="U24" s="264"/>
    </row>
    <row r="25" spans="1:21" ht="24.75" customHeight="1">
      <c r="A25" s="275" t="s">
        <v>269</v>
      </c>
      <c r="B25" s="653">
        <f>SUM(D25:R25)</f>
        <v>18</v>
      </c>
      <c r="C25" s="654"/>
      <c r="D25" s="273">
        <v>18</v>
      </c>
      <c r="E25" s="272"/>
      <c r="F25" s="272"/>
      <c r="G25" s="272"/>
      <c r="H25" s="272"/>
      <c r="I25" s="272"/>
      <c r="J25" s="272"/>
      <c r="K25" s="272"/>
      <c r="L25" s="274"/>
      <c r="M25" s="276"/>
      <c r="N25" s="275"/>
      <c r="O25" s="274"/>
      <c r="P25" s="273"/>
      <c r="Q25" s="272"/>
      <c r="R25" s="271"/>
      <c r="S25" s="264"/>
      <c r="T25" s="264"/>
      <c r="U25" s="264"/>
    </row>
    <row r="26" spans="1:21" ht="24.75" customHeight="1" thickBot="1">
      <c r="A26" s="269" t="s">
        <v>268</v>
      </c>
      <c r="B26" s="647">
        <f>SUM(D26:R26)</f>
        <v>1</v>
      </c>
      <c r="C26" s="648"/>
      <c r="D26" s="267"/>
      <c r="E26" s="266"/>
      <c r="F26" s="266"/>
      <c r="G26" s="266"/>
      <c r="H26" s="266"/>
      <c r="I26" s="266"/>
      <c r="J26" s="266"/>
      <c r="K26" s="266"/>
      <c r="L26" s="268"/>
      <c r="M26" s="270"/>
      <c r="N26" s="269"/>
      <c r="O26" s="268">
        <v>1</v>
      </c>
      <c r="P26" s="267"/>
      <c r="Q26" s="266"/>
      <c r="R26" s="265"/>
      <c r="S26" s="264"/>
      <c r="T26" s="264"/>
      <c r="U26" s="264"/>
    </row>
    <row r="27" spans="1:21" ht="20.25" customHeight="1">
      <c r="A27" s="261" t="s">
        <v>267</v>
      </c>
      <c r="H27" s="262"/>
      <c r="I27" s="262"/>
      <c r="J27" s="262"/>
      <c r="K27" s="262"/>
      <c r="L27" s="262"/>
      <c r="M27" s="262"/>
      <c r="R27" s="263"/>
      <c r="S27" s="263"/>
    </row>
    <row r="28" spans="1:21" ht="24.75" customHeight="1">
      <c r="H28" s="262"/>
      <c r="I28" s="262"/>
      <c r="J28" s="262"/>
      <c r="K28" s="262"/>
      <c r="L28" s="262"/>
      <c r="M28" s="262"/>
    </row>
    <row r="29" spans="1:21" ht="24.75" customHeight="1">
      <c r="H29" s="262"/>
      <c r="I29" s="262"/>
      <c r="J29" s="262"/>
      <c r="K29" s="262"/>
      <c r="L29" s="262"/>
      <c r="M29" s="262"/>
    </row>
    <row r="30" spans="1:21" ht="24.75" customHeight="1">
      <c r="H30" s="262"/>
      <c r="I30" s="262"/>
      <c r="J30" s="262"/>
      <c r="K30" s="262"/>
      <c r="L30" s="262"/>
      <c r="M30" s="262"/>
    </row>
    <row r="31" spans="1:21" ht="24.75" customHeight="1">
      <c r="H31" s="262"/>
      <c r="I31" s="262"/>
      <c r="J31" s="262"/>
      <c r="K31" s="262"/>
      <c r="L31" s="262"/>
      <c r="M31" s="262"/>
    </row>
  </sheetData>
  <mergeCells count="51">
    <mergeCell ref="L6:U6"/>
    <mergeCell ref="L9:U9"/>
    <mergeCell ref="E7:J7"/>
    <mergeCell ref="L11:U11"/>
    <mergeCell ref="D18:L18"/>
    <mergeCell ref="E13:J13"/>
    <mergeCell ref="K11:K12"/>
    <mergeCell ref="L12:U12"/>
    <mergeCell ref="U18:U19"/>
    <mergeCell ref="P18:R18"/>
    <mergeCell ref="M18:M19"/>
    <mergeCell ref="N18:O18"/>
    <mergeCell ref="L10:U10"/>
    <mergeCell ref="L13:U13"/>
    <mergeCell ref="A10:B10"/>
    <mergeCell ref="E10:J10"/>
    <mergeCell ref="C13:D13"/>
    <mergeCell ref="A13:B13"/>
    <mergeCell ref="A11:B12"/>
    <mergeCell ref="C10:D10"/>
    <mergeCell ref="E11:J12"/>
    <mergeCell ref="C11:D12"/>
    <mergeCell ref="A3:B3"/>
    <mergeCell ref="A4:B4"/>
    <mergeCell ref="A5:B5"/>
    <mergeCell ref="A6:B8"/>
    <mergeCell ref="A9:B9"/>
    <mergeCell ref="B26:C26"/>
    <mergeCell ref="A18:A19"/>
    <mergeCell ref="B22:C22"/>
    <mergeCell ref="B23:C23"/>
    <mergeCell ref="B25:C25"/>
    <mergeCell ref="B21:C21"/>
    <mergeCell ref="B20:C20"/>
    <mergeCell ref="B18:C19"/>
    <mergeCell ref="E5:J5"/>
    <mergeCell ref="C3:D3"/>
    <mergeCell ref="L3:U3"/>
    <mergeCell ref="C6:D8"/>
    <mergeCell ref="C9:D9"/>
    <mergeCell ref="E3:J3"/>
    <mergeCell ref="E9:J9"/>
    <mergeCell ref="E8:J8"/>
    <mergeCell ref="L7:U7"/>
    <mergeCell ref="L5:U5"/>
    <mergeCell ref="C4:D4"/>
    <mergeCell ref="C5:D5"/>
    <mergeCell ref="L8:U8"/>
    <mergeCell ref="E4:J4"/>
    <mergeCell ref="E6:J6"/>
    <mergeCell ref="L4:U4"/>
  </mergeCells>
  <phoneticPr fontId="3"/>
  <pageMargins left="0.74803149606299213" right="0.39370078740157483" top="0.98425196850393704" bottom="0.59055118110236227" header="0.39370078740157483" footer="0.51181102362204722"/>
  <pageSetup paperSize="9" orientation="portrait" r:id="rId1"/>
  <headerFooter alignWithMargins="0">
    <oddHeader>&amp;R&amp;"ＭＳ ゴシック,斜体"&amp;9教育・文化　105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view="pageBreakPreview" zoomScaleNormal="100" zoomScaleSheetLayoutView="100" workbookViewId="0">
      <selection activeCell="H1" sqref="H1"/>
    </sheetView>
  </sheetViews>
  <sheetFormatPr defaultColWidth="7.5546875" defaultRowHeight="21" customHeight="1"/>
  <cols>
    <col min="1" max="2" width="11.6640625" style="316" customWidth="1"/>
    <col min="3" max="7" width="14.6640625" style="316" customWidth="1"/>
    <col min="8" max="9" width="9" style="316" customWidth="1"/>
    <col min="10" max="10" width="9.109375" style="316" customWidth="1"/>
    <col min="11" max="12" width="9" style="316" customWidth="1"/>
    <col min="13" max="249" width="7.5546875" style="316" customWidth="1"/>
    <col min="250" max="16384" width="7.5546875" style="316"/>
  </cols>
  <sheetData>
    <row r="1" spans="1:7" ht="21" customHeight="1">
      <c r="A1" s="335" t="s">
        <v>346</v>
      </c>
    </row>
    <row r="2" spans="1:7" ht="40.5" customHeight="1" thickBot="1">
      <c r="G2" s="334" t="s">
        <v>345</v>
      </c>
    </row>
    <row r="3" spans="1:7" ht="21" customHeight="1" thickBot="1">
      <c r="A3" s="695" t="s">
        <v>344</v>
      </c>
      <c r="B3" s="696"/>
      <c r="C3" s="333" t="s">
        <v>212</v>
      </c>
      <c r="D3" s="333" t="s">
        <v>161</v>
      </c>
      <c r="E3" s="333" t="s">
        <v>211</v>
      </c>
      <c r="F3" s="332" t="s">
        <v>218</v>
      </c>
      <c r="G3" s="332" t="s">
        <v>209</v>
      </c>
    </row>
    <row r="4" spans="1:7" ht="21" customHeight="1">
      <c r="A4" s="697" t="s">
        <v>343</v>
      </c>
      <c r="B4" s="698"/>
      <c r="C4" s="331">
        <v>291</v>
      </c>
      <c r="D4" s="331">
        <v>283</v>
      </c>
      <c r="E4" s="331">
        <v>273</v>
      </c>
      <c r="F4" s="330">
        <v>290</v>
      </c>
      <c r="G4" s="330">
        <v>289</v>
      </c>
    </row>
    <row r="5" spans="1:7" ht="21" customHeight="1">
      <c r="A5" s="693" t="s">
        <v>342</v>
      </c>
      <c r="B5" s="694"/>
      <c r="C5" s="327">
        <v>199352</v>
      </c>
      <c r="D5" s="327">
        <v>197346</v>
      </c>
      <c r="E5" s="327">
        <v>191149</v>
      </c>
      <c r="F5" s="327">
        <v>193087</v>
      </c>
      <c r="G5" s="327">
        <v>193940</v>
      </c>
    </row>
    <row r="6" spans="1:7" ht="21" customHeight="1">
      <c r="A6" s="685" t="s">
        <v>335</v>
      </c>
      <c r="B6" s="686"/>
      <c r="C6" s="323">
        <v>104716</v>
      </c>
      <c r="D6" s="323">
        <v>103857</v>
      </c>
      <c r="E6" s="323">
        <v>102458</v>
      </c>
      <c r="F6" s="323">
        <v>104053</v>
      </c>
      <c r="G6" s="323">
        <v>105350</v>
      </c>
    </row>
    <row r="7" spans="1:7" ht="21" customHeight="1">
      <c r="A7" s="685" t="s">
        <v>334</v>
      </c>
      <c r="B7" s="686"/>
      <c r="C7" s="323">
        <v>68149</v>
      </c>
      <c r="D7" s="323">
        <v>67371</v>
      </c>
      <c r="E7" s="323">
        <v>65541</v>
      </c>
      <c r="F7" s="323">
        <v>65940</v>
      </c>
      <c r="G7" s="323">
        <v>66759</v>
      </c>
    </row>
    <row r="8" spans="1:7" ht="21" customHeight="1">
      <c r="A8" s="685" t="s">
        <v>333</v>
      </c>
      <c r="B8" s="686"/>
      <c r="C8" s="323">
        <v>21090</v>
      </c>
      <c r="D8" s="323">
        <v>20859</v>
      </c>
      <c r="E8" s="323">
        <v>18660</v>
      </c>
      <c r="F8" s="323">
        <v>18480</v>
      </c>
      <c r="G8" s="323">
        <v>18599</v>
      </c>
    </row>
    <row r="9" spans="1:7" ht="21" customHeight="1">
      <c r="A9" s="685" t="s">
        <v>332</v>
      </c>
      <c r="B9" s="686"/>
      <c r="C9" s="323">
        <v>1948</v>
      </c>
      <c r="D9" s="323">
        <v>2008</v>
      </c>
      <c r="E9" s="323">
        <v>1904</v>
      </c>
      <c r="F9" s="323">
        <v>1992</v>
      </c>
      <c r="G9" s="323">
        <v>1838</v>
      </c>
    </row>
    <row r="10" spans="1:7" ht="21" customHeight="1">
      <c r="A10" s="699" t="s">
        <v>331</v>
      </c>
      <c r="B10" s="700"/>
      <c r="C10" s="329">
        <v>3449</v>
      </c>
      <c r="D10" s="329">
        <v>3251</v>
      </c>
      <c r="E10" s="329">
        <v>2586</v>
      </c>
      <c r="F10" s="329">
        <v>2622</v>
      </c>
      <c r="G10" s="329">
        <v>1394</v>
      </c>
    </row>
    <row r="11" spans="1:7" ht="21" customHeight="1">
      <c r="A11" s="693" t="s">
        <v>341</v>
      </c>
      <c r="B11" s="694"/>
      <c r="C11" s="323">
        <v>7668</v>
      </c>
      <c r="D11" s="323">
        <v>7444</v>
      </c>
      <c r="E11" s="323">
        <v>7147</v>
      </c>
      <c r="F11" s="324">
        <v>6979</v>
      </c>
      <c r="G11" s="324">
        <v>6896</v>
      </c>
    </row>
    <row r="12" spans="1:7" ht="21" customHeight="1">
      <c r="A12" s="693" t="s">
        <v>340</v>
      </c>
      <c r="B12" s="694"/>
      <c r="C12" s="323">
        <v>85</v>
      </c>
      <c r="D12" s="323">
        <v>88</v>
      </c>
      <c r="E12" s="323">
        <v>91</v>
      </c>
      <c r="F12" s="323">
        <v>87</v>
      </c>
      <c r="G12" s="323">
        <v>87</v>
      </c>
    </row>
    <row r="13" spans="1:7" ht="21" customHeight="1">
      <c r="A13" s="693" t="s">
        <v>339</v>
      </c>
      <c r="B13" s="694"/>
      <c r="C13" s="323">
        <v>9</v>
      </c>
      <c r="D13" s="323">
        <v>9</v>
      </c>
      <c r="E13" s="323">
        <v>9</v>
      </c>
      <c r="F13" s="329">
        <v>10</v>
      </c>
      <c r="G13" s="329">
        <v>10</v>
      </c>
    </row>
    <row r="14" spans="1:7" ht="21" customHeight="1">
      <c r="A14" s="693" t="s">
        <v>338</v>
      </c>
      <c r="B14" s="694"/>
      <c r="C14" s="327">
        <v>36381</v>
      </c>
      <c r="D14" s="327">
        <v>37655</v>
      </c>
      <c r="E14" s="327">
        <v>38673</v>
      </c>
      <c r="F14" s="327">
        <v>39800</v>
      </c>
      <c r="G14" s="327">
        <v>40870</v>
      </c>
    </row>
    <row r="15" spans="1:7" ht="21" customHeight="1">
      <c r="A15" s="689" t="s">
        <v>337</v>
      </c>
      <c r="B15" s="690"/>
      <c r="C15" s="329">
        <v>8276</v>
      </c>
      <c r="D15" s="329">
        <v>8260</v>
      </c>
      <c r="E15" s="329">
        <v>8147</v>
      </c>
      <c r="F15" s="329">
        <v>7938</v>
      </c>
      <c r="G15" s="329">
        <v>7713</v>
      </c>
    </row>
    <row r="16" spans="1:7" ht="21" customHeight="1">
      <c r="A16" s="693" t="s">
        <v>336</v>
      </c>
      <c r="B16" s="694"/>
      <c r="C16" s="328">
        <v>323474</v>
      </c>
      <c r="D16" s="327">
        <v>318980</v>
      </c>
      <c r="E16" s="327">
        <v>314078</v>
      </c>
      <c r="F16" s="327">
        <v>330827</v>
      </c>
      <c r="G16" s="327">
        <v>334121</v>
      </c>
    </row>
    <row r="17" spans="1:12" ht="21" customHeight="1">
      <c r="A17" s="685" t="s">
        <v>335</v>
      </c>
      <c r="B17" s="686"/>
      <c r="C17" s="323">
        <v>143750</v>
      </c>
      <c r="D17" s="323">
        <v>145116</v>
      </c>
      <c r="E17" s="323">
        <v>141787</v>
      </c>
      <c r="F17" s="323">
        <v>145071</v>
      </c>
      <c r="G17" s="323">
        <v>141298</v>
      </c>
      <c r="L17" s="326"/>
    </row>
    <row r="18" spans="1:12" ht="21" customHeight="1">
      <c r="A18" s="685" t="s">
        <v>334</v>
      </c>
      <c r="B18" s="686"/>
      <c r="C18" s="323">
        <v>162994</v>
      </c>
      <c r="D18" s="323">
        <v>158259</v>
      </c>
      <c r="E18" s="323">
        <v>156774</v>
      </c>
      <c r="F18" s="323">
        <v>169579</v>
      </c>
      <c r="G18" s="323">
        <v>178333</v>
      </c>
    </row>
    <row r="19" spans="1:12" ht="21" customHeight="1">
      <c r="A19" s="685" t="s">
        <v>333</v>
      </c>
      <c r="B19" s="686"/>
      <c r="C19" s="323">
        <v>1874</v>
      </c>
      <c r="D19" s="323">
        <v>1958</v>
      </c>
      <c r="E19" s="323">
        <v>1553</v>
      </c>
      <c r="F19" s="323">
        <v>1441</v>
      </c>
      <c r="G19" s="323">
        <v>1105</v>
      </c>
    </row>
    <row r="20" spans="1:12" ht="21" customHeight="1">
      <c r="A20" s="691" t="s">
        <v>332</v>
      </c>
      <c r="B20" s="692"/>
      <c r="C20" s="323">
        <v>14750</v>
      </c>
      <c r="D20" s="323">
        <v>13514</v>
      </c>
      <c r="E20" s="323">
        <v>13842</v>
      </c>
      <c r="F20" s="323">
        <v>14572</v>
      </c>
      <c r="G20" s="323">
        <v>13196</v>
      </c>
    </row>
    <row r="21" spans="1:12" ht="21" customHeight="1">
      <c r="A21" s="689" t="s">
        <v>331</v>
      </c>
      <c r="B21" s="690"/>
      <c r="C21" s="323">
        <v>106</v>
      </c>
      <c r="D21" s="323">
        <v>133</v>
      </c>
      <c r="E21" s="323">
        <v>122</v>
      </c>
      <c r="F21" s="323">
        <v>164</v>
      </c>
      <c r="G21" s="323">
        <v>189</v>
      </c>
    </row>
    <row r="22" spans="1:12" ht="21" customHeight="1">
      <c r="A22" s="687" t="s">
        <v>330</v>
      </c>
      <c r="B22" s="688"/>
      <c r="C22" s="325">
        <v>21653</v>
      </c>
      <c r="D22" s="325">
        <v>21206</v>
      </c>
      <c r="E22" s="325">
        <v>18513</v>
      </c>
      <c r="F22" s="324">
        <v>21191</v>
      </c>
      <c r="G22" s="324">
        <v>20352</v>
      </c>
    </row>
    <row r="23" spans="1:12" ht="21" customHeight="1">
      <c r="A23" s="683" t="s">
        <v>329</v>
      </c>
      <c r="B23" s="684"/>
      <c r="C23" s="324">
        <v>8781</v>
      </c>
      <c r="D23" s="324">
        <v>8884</v>
      </c>
      <c r="E23" s="324">
        <v>9798</v>
      </c>
      <c r="F23" s="324">
        <v>9820</v>
      </c>
      <c r="G23" s="324">
        <v>9246</v>
      </c>
    </row>
    <row r="24" spans="1:12" ht="21" customHeight="1">
      <c r="A24" s="679" t="s">
        <v>328</v>
      </c>
      <c r="B24" s="680"/>
      <c r="C24" s="323">
        <v>3438</v>
      </c>
      <c r="D24" s="323">
        <v>3968</v>
      </c>
      <c r="E24" s="323">
        <v>4632</v>
      </c>
      <c r="F24" s="323">
        <v>3344</v>
      </c>
      <c r="G24" s="323">
        <v>3181</v>
      </c>
    </row>
    <row r="25" spans="1:12" ht="21" customHeight="1" thickBot="1">
      <c r="A25" s="681" t="s">
        <v>327</v>
      </c>
      <c r="B25" s="682"/>
      <c r="C25" s="322">
        <v>1618</v>
      </c>
      <c r="D25" s="321">
        <v>1679</v>
      </c>
      <c r="E25" s="321">
        <v>526</v>
      </c>
      <c r="F25" s="321">
        <v>396</v>
      </c>
      <c r="G25" s="321">
        <v>474</v>
      </c>
    </row>
    <row r="26" spans="1:12" ht="18.75" customHeight="1">
      <c r="A26" s="320" t="s">
        <v>326</v>
      </c>
      <c r="F26" s="319"/>
      <c r="G26" s="319"/>
    </row>
    <row r="27" spans="1:12" ht="21" customHeight="1">
      <c r="A27" s="318" t="s">
        <v>325</v>
      </c>
      <c r="B27" s="317"/>
      <c r="C27" s="317"/>
      <c r="D27" s="317"/>
      <c r="E27" s="317"/>
      <c r="F27" s="317"/>
      <c r="G27" s="317"/>
    </row>
    <row r="28" spans="1:12" ht="21" customHeight="1">
      <c r="A28" s="317"/>
      <c r="B28" s="317"/>
      <c r="C28" s="317"/>
      <c r="D28" s="317"/>
      <c r="E28" s="317"/>
      <c r="F28" s="317"/>
      <c r="G28" s="317"/>
    </row>
  </sheetData>
  <mergeCells count="23">
    <mergeCell ref="A17:B17"/>
    <mergeCell ref="A15:B15"/>
    <mergeCell ref="A20:B20"/>
    <mergeCell ref="A16:B16"/>
    <mergeCell ref="A3:B3"/>
    <mergeCell ref="A4:B4"/>
    <mergeCell ref="A14:B14"/>
    <mergeCell ref="A5:B5"/>
    <mergeCell ref="A6:B6"/>
    <mergeCell ref="A7:B7"/>
    <mergeCell ref="A8:B8"/>
    <mergeCell ref="A11:B11"/>
    <mergeCell ref="A13:B13"/>
    <mergeCell ref="A12:B12"/>
    <mergeCell ref="A9:B9"/>
    <mergeCell ref="A10:B10"/>
    <mergeCell ref="A24:B24"/>
    <mergeCell ref="A25:B25"/>
    <mergeCell ref="A23:B23"/>
    <mergeCell ref="A18:B18"/>
    <mergeCell ref="A19:B19"/>
    <mergeCell ref="A22:B22"/>
    <mergeCell ref="A21:B21"/>
  </mergeCells>
  <phoneticPr fontId="3"/>
  <pageMargins left="0.47244094488188981" right="0.31496062992125984" top="0.98425196850393704" bottom="0.59055118110236227" header="0.39370078740157483" footer="0.51181102362204722"/>
  <pageSetup paperSize="9" orientation="portrait" r:id="rId1"/>
  <headerFooter alignWithMargins="0">
    <oddHeader>&amp;L&amp;"ＭＳ ゴシック,斜体"&amp;9 106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117,118</vt:lpstr>
      <vt:lpstr>119,120</vt:lpstr>
      <vt:lpstr>121~124</vt:lpstr>
      <vt:lpstr>125~127</vt:lpstr>
      <vt:lpstr>128~130</vt:lpstr>
      <vt:lpstr>131,132</vt:lpstr>
      <vt:lpstr>133~135</vt:lpstr>
      <vt:lpstr>136,137</vt:lpstr>
      <vt:lpstr>138</vt:lpstr>
      <vt:lpstr>139,140</vt:lpstr>
      <vt:lpstr>141,142</vt:lpstr>
      <vt:lpstr>'117,118'!Print_Area</vt:lpstr>
      <vt:lpstr>'119,120'!Print_Area</vt:lpstr>
      <vt:lpstr>'121~124'!Print_Area</vt:lpstr>
      <vt:lpstr>'125~127'!Print_Area</vt:lpstr>
      <vt:lpstr>'128~130'!Print_Area</vt:lpstr>
      <vt:lpstr>'131,132'!Print_Area</vt:lpstr>
      <vt:lpstr>'133~135'!Print_Area</vt:lpstr>
      <vt:lpstr>'136,137'!Print_Area</vt:lpstr>
      <vt:lpstr>'138'!Print_Area</vt:lpstr>
      <vt:lpstr>'139,140'!Print_Area</vt:lpstr>
      <vt:lpstr>'141,142'!Print_Area</vt:lpstr>
    </vt:vector>
  </TitlesOfParts>
  <Company>坂出市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吉村 敦子</cp:lastModifiedBy>
  <cp:lastPrinted>2024-03-08T01:32:31Z</cp:lastPrinted>
  <dcterms:created xsi:type="dcterms:W3CDTF">2001-03-23T07:23:33Z</dcterms:created>
  <dcterms:modified xsi:type="dcterms:W3CDTF">2024-04-03T00:56:38Z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00080058000000000000010262b10207f74006b004c800</vt:lpwstr>
  </property>
</Properties>
</file>