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VFS026\Public\総務部\政策課\行革・財政係\財政係\zaisei\（総）決算\財政状況資料集\H30決算\市作成\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E36" i="10"/>
  <c r="AM36" i="10"/>
  <c r="U36" i="10"/>
  <c r="C36" i="10"/>
  <c r="BE35" i="10"/>
  <c r="AM35" i="10"/>
  <c r="U35" i="10"/>
  <c r="C35" i="10"/>
  <c r="BW34" i="10"/>
  <c r="BW35" i="10" s="1"/>
  <c r="BW36"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<sst xmlns="http://schemas.openxmlformats.org/spreadsheetml/2006/main" count="1148" uniqueCount="624">
  <si>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</si>
  <si>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</si>
  <si>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</si>
  <si>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</si>
  <si>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</si>
  <si>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</si>
  <si>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</si>
  <si>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</si>
  <si>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</si>
  <si>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</si>
  <si>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</si>
  <si>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</si>
  <si>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</si>
  <si>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</si>
  <si>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</si>
  <si>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</si>
  <si>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</si>
  <si>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</si>
  <si>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</si>
  <si>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</si>
  <si>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</si>
  <si>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</si>
  <si>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</si>
  <si>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</si>
  <si>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</si>
  <si>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</si>
  <si>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</si>
  <si>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</si>
  <si>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</si>
  <si>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</si>
  <si>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</si>
  <si>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</si>
  <si>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</si>
  <si>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</si>
  <si>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</si>
  <si>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</si>
  <si>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</si>
  <si>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</si>
  <si>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</si>
  <si>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</si>
  <si>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</si>
  <si>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</si>
  <si>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</si>
  <si>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</si>
  <si>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</si>
  <si>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</si>
  <si>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</si>
  <si>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</si>
  <si>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</si>
  <si>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</si>
  <si>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</si>
  <si>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</si>
  <si>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</si>
  <si>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</si>
  <si>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</si>
  <si>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</si>
  <si>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</si>
  <si>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</si>
  <si>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</si>
  <si>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</si>
  <si>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</si>
  <si>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</si>
  <si>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</si>
  <si>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</si>
  <si>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</si>
  <si>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</si>
  <si>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</si>
  <si>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</si>
  <si>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</si>
  <si>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</si>
  <si>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</si>
  <si>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</si>
  <si>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</si>
  <si>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</si>
  <si>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</si>
  <si>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</si>
  <si>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</si>
  <si>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</si>
  <si>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</si>
  <si>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</si>
  <si>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</si>
  <si>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</si>
  <si>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</si>
  <si>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</si>
  <si>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</si>
  <si>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</si>
  <si>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</si>
  <si>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</si>
  <si>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</si>
  <si>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</si>
  <si>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</si>
  <si>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</si>
  <si>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</si>
  <si>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</si>
  <si>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</si>
  <si>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</si>
  <si>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</si>
  <si>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</si>
  <si>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</si>
  <si>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</si>
  <si>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</si>
  <si>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</si>
  <si>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</si>
  <si>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</si>
  <si>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</si>
  <si>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</si>
  <si>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</si>
  <si>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</si>
  <si>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</si>
  <si>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</si>
  <si>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</si>
  <si>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</si>
  <si>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</si>
  <si>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</si>
  <si>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</si>
  <si>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</si>
  <si>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</si>
  <si>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</si>
  <si>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</si>
  <si>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</si>
  <si>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</si>
  <si>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</si>
  <si>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</si>
  <si>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</si>
  <si>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</si>
  <si>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</si>
  <si>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</si>
  <si>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</si>
  <si>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</si>
  <si>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</si>
  <si>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</si>
  <si>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</si>
  <si>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</si>
  <si>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</si>
  <si>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</si>
  <si>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</si>
  <si>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</si>
  <si>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</si>
  <si>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</si>
  <si>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</si>
  <si>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</si>
  <si>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</si>
  <si>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</si>
  <si>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</si>
  <si>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</si>
  <si>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</si>
  <si>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</si>
  <si>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</si>
  <si>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</si>
  <si>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</si>
  <si>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</si>
  <si>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</si>
  <si>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</si>
  <si>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</si>
  <si>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</si>
  <si>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</si>
  <si>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</si>
  <si>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</si>
  <si>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</si>
  <si>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</si>
  <si>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</si>
  <si>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</si>
  <si>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</si>
  <si>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</si>
  <si>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</si>
  <si>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</si>
  <si>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</si>
  <si>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</si>
  <si>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</si>
  <si>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</si>
  <si>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</si>
  <si>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</si>
  <si>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</si>
  <si>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</si>
  <si>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</si>
  <si>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</si>
  <si>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</si>
  <si>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</si>
  <si>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</si>
  <si>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</si>
  <si>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</si>
  <si>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</si>
  <si>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</si>
  <si>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</si>
  <si>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</si>
  <si>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</si>
  <si>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</si>
  <si>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</si>
  <si>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</si>
  <si>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</si>
  <si>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</si>
  <si>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</si>
  <si>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</si>
  <si>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</si>
  <si>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</si>
  <si>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</si>
  <si>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</si>
  <si>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</si>
  <si>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</si>
  <si>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</si>
  <si>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</si>
  <si>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</si>
  <si>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</si>
  <si>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</si>
  <si>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</si>
  <si>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</si>
  <si>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</si>
  <si>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</si>
  <si>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</si>
  <si>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</si>
  <si>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</si>
  <si>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</si>
  <si>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</si>
  <si>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香川県坂出市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</si>
  <si>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</si>
  <si>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</si>
  <si>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</si>
  <si>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</si>
  <si>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</si>
  <si>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</si>
  <si>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</si>
  <si>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</si>
  <si>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</si>
  <si>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</si>
  <si>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</si>
  <si>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</si>
  <si>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</si>
  <si>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</si>
  <si>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</si>
  <si>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</si>
  <si>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</si>
  <si>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</si>
  <si>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</si>
  <si>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</si>
  <si>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</si>
  <si>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</si>
  <si>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</si>
  <si>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</si>
  <si>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</si>
  <si>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</si>
  <si>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</si>
  <si>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</si>
  <si>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</si>
  <si>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</si>
  <si>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</si>
  <si>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</si>
  <si>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</si>
  <si>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</si>
  <si>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</si>
  <si>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</si>
  <si>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</si>
  <si>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</si>
  <si>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</si>
  <si>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</si>
  <si>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</si>
  <si>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</si>
  <si>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</si>
  <si>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</si>
  <si>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</si>
  <si>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</si>
  <si>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</si>
  <si>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</si>
  <si>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</si>
  <si>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</si>
  <si>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</si>
  <si>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</si>
  <si>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</si>
  <si>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</si>
  <si>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</si>
  <si>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</si>
  <si>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</si>
  <si>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</si>
  <si>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</si>
  <si>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</si>
  <si>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</si>
  <si>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</si>
  <si>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</si>
  <si>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</si>
  <si>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</si>
  <si>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</si>
  <si>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</si>
  <si>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</si>
  <si>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</si>
  <si>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</si>
  <si>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</si>
  <si>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</si>
  <si>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</si>
  <si>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</si>
  <si>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</si>
  <si>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</si>
  <si>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</si>
  <si>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</si>
  <si>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</si>
  <si>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</si>
  <si>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</si>
  <si>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</si>
  <si>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</si>
  <si>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</si>
  <si>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</si>
  <si>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</si>
  <si>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</si>
  <si>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</si>
  <si>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</si>
  <si>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</si>
  <si>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</si>
  <si>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</si>
  <si>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</si>
  <si>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</si>
  <si>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</si>
  <si>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</si>
  <si>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</si>
  <si>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</si>
  <si>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</si>
  <si>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</si>
  <si>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</si>
  <si>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</si>
  <si>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</si>
  <si>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</si>
  <si>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</si>
  <si>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</si>
  <si>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</si>
  <si>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</si>
  <si>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</si>
  <si>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</si>
  <si>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</si>
  <si>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</si>
  <si>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</si>
  <si>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</si>
  <si>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</si>
  <si>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</si>
  <si>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</si>
  <si>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</si>
  <si>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</si>
  <si>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</si>
  <si>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</si>
  <si>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</si>
  <si>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</si>
  <si>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</si>
  <si>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</si>
  <si>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</si>
  <si>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</si>
  <si>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</si>
  <si>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</si>
  <si>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</si>
  <si>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</si>
  <si>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</si>
  <si>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</si>
  <si>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</si>
  <si>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</si>
  <si>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</si>
  <si>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</si>
  <si>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</si>
  <si>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</si>
  <si>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</si>
  <si>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</si>
  <si>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</si>
  <si>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</si>
  <si>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</si>
  <si>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</si>
  <si>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</si>
  <si>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</si>
  <si>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</si>
  <si>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</si>
  <si>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香川県坂出市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</si>
  <si>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</si>
  <si>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</si>
  <si>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</si>
  <si>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</si>
  <si>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</si>
  <si>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</si>
  <si>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</si>
  <si>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</si>
  <si>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</si>
  <si>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</si>
  <si>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</si>
  <si>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</si>
  <si>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</si>
  <si>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</si>
  <si>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</si>
  <si>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</si>
  <si>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</si>
  <si>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</si>
  <si>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</si>
  <si>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</si>
  <si>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</si>
  <si>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</si>
  <si>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</si>
  <si>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</si>
  <si>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</si>
  <si>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</si>
  <si>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</si>
  <si>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</si>
  <si>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</si>
  <si>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</si>
  <si>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</si>
  <si>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</si>
  <si>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</si>
  <si>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</si>
  <si>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</si>
  <si>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</si>
  <si>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</si>
  <si>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</si>
  <si>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</si>
  <si>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</si>
  <si>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</si>
  <si>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</si>
  <si>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</si>
  <si>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市立病院事業会計</t>
    <phoneticPr fontId="5"/>
  </si>
  <si>
    <t>法適用企業</t>
    <phoneticPr fontId="5"/>
  </si>
  <si>
    <t>坂出港港湾整備事業特別会計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</si>
  <si>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</si>
  <si>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</si>
  <si>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</si>
  <si>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</si>
  <si>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</si>
  <si>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</si>
  <si>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</si>
  <si>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</si>
  <si>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</si>
  <si>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</si>
  <si>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</si>
  <si>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</si>
  <si>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</si>
  <si>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</si>
  <si>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</si>
  <si>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</si>
  <si>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</si>
  <si>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</si>
  <si>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</si>
  <si>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</si>
  <si>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</si>
  <si>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</si>
  <si>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</si>
  <si>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</si>
  <si>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</si>
  <si>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</si>
  <si>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</si>
  <si>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</si>
  <si>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</si>
  <si>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</si>
  <si>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</si>
  <si>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</si>
  <si>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</si>
  <si>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</si>
  <si>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</si>
  <si>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</si>
  <si>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</si>
  <si>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</si>
  <si>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</si>
  <si>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</si>
  <si>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</si>
  <si>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</si>
  <si>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</si>
  <si>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</si>
  <si>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</si>
  <si>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</si>
  <si>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</si>
  <si>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</si>
  <si>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</si>
  <si>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</si>
  <si>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</si>
  <si>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</si>
  <si>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</si>
  <si>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</si>
  <si>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</si>
  <si>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</si>
  <si>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</si>
  <si>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</si>
  <si>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</si>
  <si>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</si>
  <si>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</si>
  <si>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</si>
  <si>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</si>
  <si>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</si>
  <si>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</si>
  <si>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</si>
  <si>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</si>
  <si>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</si>
  <si>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</si>
  <si>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坂出駅北口地下駐車場事業特別会計</t>
    <phoneticPr fontId="5"/>
  </si>
  <si>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</si>
  <si>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</si>
  <si>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</si>
  <si>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</si>
  <si>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</si>
  <si>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</si>
  <si>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</si>
  <si>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</si>
  <si>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</si>
  <si>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</si>
  <si>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</si>
  <si>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</si>
  <si>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</si>
  <si>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</si>
  <si>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</si>
  <si>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</si>
  <si>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</si>
  <si>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</si>
  <si>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</si>
  <si>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</si>
  <si>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</si>
  <si>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</si>
  <si>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</si>
  <si>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</si>
  <si>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</si>
  <si>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</si>
  <si>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</si>
  <si>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</si>
  <si>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</si>
  <si>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</si>
  <si>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</si>
  <si>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</si>
  <si>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</si>
  <si>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</si>
  <si>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</si>
  <si>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</si>
  <si>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</si>
  <si>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</si>
  <si>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</si>
  <si>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</si>
  <si>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</si>
  <si>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</si>
  <si>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</si>
  <si>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</si>
  <si>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</si>
  <si>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</si>
  <si>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</si>
  <si>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</si>
  <si>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</si>
  <si>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</si>
  <si>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</si>
  <si>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</si>
  <si>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</si>
  <si>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</si>
  <si>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</si>
  <si>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</si>
  <si>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</si>
  <si>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</si>
  <si>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</si>
  <si>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</si>
  <si>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</si>
  <si>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</si>
  <si>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</si>
  <si>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</si>
  <si>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</si>
  <si>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</si>
  <si>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</si>
  <si>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</si>
  <si>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</si>
  <si>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</si>
  <si>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</si>
  <si>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</si>
  <si>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</si>
  <si>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</si>
  <si>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</si>
  <si>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</si>
  <si>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</si>
  <si>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</si>
  <si>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</si>
  <si>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</si>
  <si>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</si>
  <si>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</si>
  <si>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</si>
  <si>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</si>
  <si>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</si>
  <si>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</si>
  <si>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0.41</t>
  </si>
  <si>
    <t>▲ 4.32</t>
  </si>
  <si>
    <t>市立病院事業会計</t>
  </si>
  <si>
    <t>一般会計</t>
  </si>
  <si>
    <t>介護保険特別会計</t>
  </si>
  <si>
    <t>坂出港港湾整備事業特別会計</t>
  </si>
  <si>
    <t>国民健康保険特別会計</t>
  </si>
  <si>
    <t>▲ 0.72</t>
  </si>
  <si>
    <t>▲ 0.71</t>
  </si>
  <si>
    <t>▲ 0.54</t>
  </si>
  <si>
    <t>後期高齢者医療特別会計</t>
  </si>
  <si>
    <t>王越診療所特別会計</t>
  </si>
  <si>
    <t>国民健康保険与島診療所特別会計</t>
  </si>
  <si>
    <t>▲ 0.23</t>
  </si>
  <si>
    <t>▲ 0.27</t>
  </si>
  <si>
    <t>その他会計（赤字）</t>
  </si>
  <si>
    <t>その他会計（黒字）</t>
  </si>
  <si>
    <t>H25末</t>
    <phoneticPr fontId="5"/>
  </si>
  <si>
    <t>H26末</t>
    <phoneticPr fontId="5"/>
  </si>
  <si>
    <t>H27末</t>
    <phoneticPr fontId="5"/>
  </si>
  <si>
    <t>H28末</t>
    <phoneticPr fontId="5"/>
  </si>
  <si>
    <t>H29末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</si>
  <si>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</si>
  <si>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11"/>
  </si>
  <si>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1"/>
  </si>
  <si>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1"/>
  </si>
  <si>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</si>
  <si>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</si>
  <si>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</si>
  <si>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t>
    <phoneticPr fontId="2"/>
  </si>
  <si>
    <t>-</t>
    <phoneticPr fontId="2"/>
  </si>
  <si>
    <t>-</t>
    <phoneticPr fontId="2"/>
  </si>
  <si>
    <t>-</t>
    <phoneticPr fontId="2"/>
  </si>
  <si>
    <t>庁舎建設基金</t>
    <rPh sb="0" eb="2">
      <t>チョウシャ</t>
    </rPh>
    <rPh sb="2" eb="4">
      <t>ケンセツ</t>
    </rPh>
    <rPh sb="4" eb="6">
      <t>キキン</t>
    </rPh>
    <phoneticPr fontId="11"/>
  </si>
  <si>
    <t>長寿社会福祉基金</t>
    <rPh sb="0" eb="2">
      <t>チョウジュ</t>
    </rPh>
    <rPh sb="2" eb="4">
      <t>シャカイ</t>
    </rPh>
    <rPh sb="4" eb="6">
      <t>フクシ</t>
    </rPh>
    <rPh sb="6" eb="8">
      <t>キキン</t>
    </rPh>
    <phoneticPr fontId="11"/>
  </si>
  <si>
    <t>ふるさと坂出応援寄付基金</t>
    <rPh sb="4" eb="6">
      <t>サカイデ</t>
    </rPh>
    <rPh sb="6" eb="8">
      <t>オウエン</t>
    </rPh>
    <rPh sb="8" eb="10">
      <t>キフ</t>
    </rPh>
    <rPh sb="10" eb="12">
      <t>キキン</t>
    </rPh>
    <phoneticPr fontId="11"/>
  </si>
  <si>
    <t>社会体育施設等整備基金</t>
    <rPh sb="0" eb="2">
      <t>シャカイ</t>
    </rPh>
    <rPh sb="2" eb="4">
      <t>タイイク</t>
    </rPh>
    <rPh sb="4" eb="6">
      <t>シセツ</t>
    </rPh>
    <rPh sb="6" eb="7">
      <t>トウ</t>
    </rPh>
    <rPh sb="7" eb="9">
      <t>セイビ</t>
    </rPh>
    <rPh sb="9" eb="11">
      <t>キキン</t>
    </rPh>
    <phoneticPr fontId="11"/>
  </si>
  <si>
    <t>公害対策基金</t>
    <rPh sb="0" eb="2">
      <t>コウガイ</t>
    </rPh>
    <rPh sb="2" eb="4">
      <t>タイサク</t>
    </rPh>
    <rPh sb="4" eb="6">
      <t>キキン</t>
    </rPh>
    <phoneticPr fontId="11"/>
  </si>
  <si>
    <t>-</t>
    <phoneticPr fontId="2"/>
  </si>
  <si>
    <t>法適用企業</t>
  </si>
  <si>
    <t>（公財）坂出市学校給食会</t>
    <rPh sb="4" eb="7">
      <t>サカイデシ</t>
    </rPh>
    <rPh sb="7" eb="9">
      <t>ガッコウ</t>
    </rPh>
    <rPh sb="9" eb="11">
      <t>キュウショク</t>
    </rPh>
    <rPh sb="11" eb="12">
      <t>カイ</t>
    </rPh>
    <phoneticPr fontId="11"/>
  </si>
  <si>
    <t>本州四国総合開発（株）</t>
    <rPh sb="0" eb="2">
      <t>ホンシュウ</t>
    </rPh>
    <rPh sb="2" eb="4">
      <t>シコク</t>
    </rPh>
    <rPh sb="4" eb="6">
      <t>ソウゴウ</t>
    </rPh>
    <rPh sb="6" eb="8">
      <t>カイハツ</t>
    </rPh>
    <rPh sb="9" eb="10">
      <t>カブ</t>
    </rPh>
    <phoneticPr fontId="11"/>
  </si>
  <si>
    <t>-</t>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</si>
  <si>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</si>
  <si>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</si>
  <si>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</si>
  <si>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</si>
  <si>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</si>
  <si>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</si>
  <si>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</si>
  <si>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及び実質公債費比率は改善傾向にあるものの，類似団体と比較して高い水準にある。これは，平成17年度にて坂出駅周辺整備主要プロジェクト等の大規模事業が終了しており減少傾向にあったが，平成29年度に着手した新庁舎建設事業の進捗に伴い増加している。また，下水道事業特別会計や病院事業会計への繰出金が多額となっていることなどが影響している。今後，新庁舎建設事業の事業費増加等により，市債残高の増嵩が見込まれるが，臨時財政対策債を除く一般会計の市債発行を抑制し、市債残高（臨時財政対策債を除く）が令和5年度末で140億円程度（平成30年度末約109億円）となることを目指していく。</t>
    <rPh sb="0" eb="2">
      <t>ショウライ</t>
    </rPh>
    <rPh sb="2" eb="4">
      <t>フタン</t>
    </rPh>
    <rPh sb="4" eb="6">
      <t>ヒリツ</t>
    </rPh>
    <rPh sb="6" eb="7">
      <t>オヨ</t>
    </rPh>
    <rPh sb="8" eb="10">
      <t>ジッシツ</t>
    </rPh>
    <rPh sb="10" eb="13">
      <t>コウサイヒ</t>
    </rPh>
    <rPh sb="13" eb="15">
      <t>ヒリツ</t>
    </rPh>
    <rPh sb="16" eb="18">
      <t>カイゼン</t>
    </rPh>
    <rPh sb="18" eb="20">
      <t>ケイコウ</t>
    </rPh>
    <rPh sb="27" eb="29">
      <t>ルイジ</t>
    </rPh>
    <rPh sb="29" eb="31">
      <t>ダンタイ</t>
    </rPh>
    <rPh sb="32" eb="34">
      <t>ヒカク</t>
    </rPh>
    <rPh sb="36" eb="37">
      <t>タカ</t>
    </rPh>
    <rPh sb="38" eb="40">
      <t>スイジュン</t>
    </rPh>
    <rPh sb="48" eb="50">
      <t>ヘイセイ</t>
    </rPh>
    <rPh sb="52" eb="54">
      <t>ネンド</t>
    </rPh>
    <rPh sb="56" eb="58">
      <t>サカイデ</t>
    </rPh>
    <rPh sb="58" eb="59">
      <t>エキ</t>
    </rPh>
    <rPh sb="59" eb="61">
      <t>シュウヘン</t>
    </rPh>
    <rPh sb="61" eb="63">
      <t>セイビ</t>
    </rPh>
    <rPh sb="63" eb="65">
      <t>シュヨウ</t>
    </rPh>
    <rPh sb="71" eb="72">
      <t>トウ</t>
    </rPh>
    <rPh sb="73" eb="76">
      <t>ダイキボ</t>
    </rPh>
    <rPh sb="76" eb="78">
      <t>ジギョウ</t>
    </rPh>
    <rPh sb="79" eb="81">
      <t>シュウリョウ</t>
    </rPh>
    <rPh sb="85" eb="87">
      <t>ゲンショウ</t>
    </rPh>
    <rPh sb="87" eb="89">
      <t>ケイコウ</t>
    </rPh>
    <rPh sb="95" eb="97">
      <t>ヘイセイ</t>
    </rPh>
    <rPh sb="99" eb="101">
      <t>ネンド</t>
    </rPh>
    <rPh sb="102" eb="104">
      <t>チャクシュ</t>
    </rPh>
    <rPh sb="106" eb="109">
      <t>シンチョウシャ</t>
    </rPh>
    <rPh sb="109" eb="111">
      <t>ケンセツ</t>
    </rPh>
    <rPh sb="111" eb="113">
      <t>ジギョウ</t>
    </rPh>
    <rPh sb="114" eb="116">
      <t>シンチョク</t>
    </rPh>
    <rPh sb="117" eb="118">
      <t>トモナ</t>
    </rPh>
    <rPh sb="119" eb="121">
      <t>ゾウカ</t>
    </rPh>
    <rPh sb="129" eb="132">
      <t>ゲスイドウ</t>
    </rPh>
    <rPh sb="132" eb="134">
      <t>ジギョウ</t>
    </rPh>
    <rPh sb="134" eb="136">
      <t>トクベツ</t>
    </rPh>
    <rPh sb="136" eb="138">
      <t>カイケイ</t>
    </rPh>
    <rPh sb="139" eb="141">
      <t>ビョウイン</t>
    </rPh>
    <rPh sb="141" eb="143">
      <t>ジギョウ</t>
    </rPh>
    <rPh sb="143" eb="145">
      <t>カイケイ</t>
    </rPh>
    <rPh sb="147" eb="149">
      <t>クリダ</t>
    </rPh>
    <rPh sb="149" eb="150">
      <t>キン</t>
    </rPh>
    <rPh sb="151" eb="153">
      <t>タガク</t>
    </rPh>
    <rPh sb="164" eb="166">
      <t>エイキョウ</t>
    </rPh>
    <rPh sb="171" eb="173">
      <t>コンゴ</t>
    </rPh>
    <rPh sb="174" eb="177">
      <t>シンチョウシャ</t>
    </rPh>
    <rPh sb="177" eb="179">
      <t>ケンセツ</t>
    </rPh>
    <rPh sb="179" eb="181">
      <t>ジギョウ</t>
    </rPh>
    <rPh sb="182" eb="185">
      <t>ジギョウヒ</t>
    </rPh>
    <rPh sb="185" eb="187">
      <t>ゾウカ</t>
    </rPh>
    <rPh sb="187" eb="188">
      <t>トウ</t>
    </rPh>
    <rPh sb="192" eb="194">
      <t>シサイ</t>
    </rPh>
    <rPh sb="194" eb="196">
      <t>ザンダカ</t>
    </rPh>
    <rPh sb="197" eb="199">
      <t>ゾウコウ</t>
    </rPh>
    <rPh sb="200" eb="202">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</si>
  <si>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</si>
  <si>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</si>
  <si>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</si>
  <si>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高い水準にあるが，地方債の新規発行を抑制した結果，低下傾向にある。しかし，今後は新庁舎建設事業の進捗に伴い，増加することが見込まれる。また，有形固定資産減価償却率についても，類似団体より高い水準にある。主な要因として，昭和32年に建設した本庁舎や学校施設，幼稚園・保育所の老朽化が進んでいること，市立体育館の減価償却が終了していること，公営住宅の有形固定資産減価償却率が高い水準にあることがあげられる。公共施設等総合管理計画に基づき，今後，老朽化対策に積極的に取り組んでいく。</t>
    <rPh sb="0" eb="2">
      <t>ショウライ</t>
    </rPh>
    <rPh sb="2" eb="4">
      <t>フタン</t>
    </rPh>
    <rPh sb="4" eb="6">
      <t>ヒリツ</t>
    </rPh>
    <rPh sb="8" eb="10">
      <t>ルイジ</t>
    </rPh>
    <rPh sb="10" eb="12">
      <t>ダンタイ</t>
    </rPh>
    <rPh sb="13" eb="14">
      <t>クラ</t>
    </rPh>
    <rPh sb="16" eb="17">
      <t>タカ</t>
    </rPh>
    <rPh sb="18" eb="20">
      <t>スイジュン</t>
    </rPh>
    <rPh sb="25" eb="28">
      <t>チホウサイ</t>
    </rPh>
    <rPh sb="29" eb="31">
      <t>シンキ</t>
    </rPh>
    <rPh sb="31" eb="33">
      <t>ハッコウ</t>
    </rPh>
    <rPh sb="34" eb="36">
      <t>ヨクセイ</t>
    </rPh>
    <rPh sb="38" eb="40">
      <t>ケッカ</t>
    </rPh>
    <rPh sb="41" eb="43">
      <t>テイカ</t>
    </rPh>
    <rPh sb="43" eb="45">
      <t>ケイコウ</t>
    </rPh>
    <rPh sb="53" eb="55">
      <t>コンゴ</t>
    </rPh>
    <rPh sb="56" eb="59">
      <t>シンチョウシャ</t>
    </rPh>
    <rPh sb="59" eb="61">
      <t>ケンセツ</t>
    </rPh>
    <rPh sb="61" eb="63">
      <t>ジギョウ</t>
    </rPh>
    <rPh sb="64" eb="66">
      <t>シンチョク</t>
    </rPh>
    <rPh sb="67" eb="68">
      <t>トモナ</t>
    </rPh>
    <rPh sb="70" eb="72">
      <t>ゾウカ</t>
    </rPh>
    <rPh sb="77" eb="79">
      <t>ミコ</t>
    </rPh>
    <rPh sb="86" eb="88">
      <t>ユウケイ</t>
    </rPh>
    <rPh sb="88" eb="90">
      <t>コテイ</t>
    </rPh>
    <rPh sb="90" eb="92">
      <t>シサン</t>
    </rPh>
    <rPh sb="92" eb="94">
      <t>ゲンカ</t>
    </rPh>
    <rPh sb="94" eb="96">
      <t>ショウキャク</t>
    </rPh>
    <rPh sb="96" eb="97">
      <t>リツ</t>
    </rPh>
    <rPh sb="103" eb="105">
      <t>ルイジ</t>
    </rPh>
    <rPh sb="105" eb="107">
      <t>ダンタイ</t>
    </rPh>
    <rPh sb="109" eb="110">
      <t>タカ</t>
    </rPh>
    <rPh sb="111" eb="113">
      <t>スイジュン</t>
    </rPh>
    <rPh sb="117" eb="118">
      <t>オモ</t>
    </rPh>
    <rPh sb="119" eb="121">
      <t>ヨウイン</t>
    </rPh>
    <rPh sb="125" eb="127">
      <t>ショウワ</t>
    </rPh>
    <rPh sb="129" eb="130">
      <t>ネン</t>
    </rPh>
    <rPh sb="131" eb="133">
      <t>ケンセツ</t>
    </rPh>
    <rPh sb="135" eb="136">
      <t>ホン</t>
    </rPh>
    <rPh sb="136" eb="138">
      <t>チョウシャ</t>
    </rPh>
    <rPh sb="139" eb="141">
      <t>ガッコウ</t>
    </rPh>
    <rPh sb="141" eb="143">
      <t>シセツ</t>
    </rPh>
    <rPh sb="144" eb="147">
      <t>ヨウチエン</t>
    </rPh>
    <rPh sb="148" eb="150">
      <t>ホイク</t>
    </rPh>
    <rPh sb="150" eb="151">
      <t>ショ</t>
    </rPh>
    <rPh sb="152" eb="155">
      <t>ロウキュウカ</t>
    </rPh>
    <rPh sb="156" eb="157">
      <t>スス</t>
    </rPh>
    <rPh sb="164" eb="166">
      <t>シリツ</t>
    </rPh>
    <rPh sb="166" eb="169">
      <t>タイイクカン</t>
    </rPh>
    <rPh sb="170" eb="172">
      <t>ゲンカ</t>
    </rPh>
    <rPh sb="172" eb="174">
      <t>ショウキャク</t>
    </rPh>
    <rPh sb="175" eb="177">
      <t>シュウリョウ</t>
    </rPh>
    <rPh sb="184" eb="186">
      <t>コウエイ</t>
    </rPh>
    <rPh sb="186" eb="188">
      <t>ジュウタク</t>
    </rPh>
    <rPh sb="189" eb="191">
      <t>ユウケイ</t>
    </rPh>
    <rPh sb="191" eb="193">
      <t>コテイ</t>
    </rPh>
    <rPh sb="193" eb="195">
      <t>シサン</t>
    </rPh>
    <rPh sb="195" eb="197">
      <t>ゲンカ</t>
    </rPh>
    <rPh sb="197" eb="199">
      <t>ショウキャク</t>
    </rPh>
    <rPh sb="199" eb="200">
      <t>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</si>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</sst>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57295</c:v>
                </c:pt>
                <c:pt idx="3">
                  <c:v>54110</c:v>
                </c:pt>
                <c:pt idx="4">
                  <c:v>54684</c:v>
                </c:pt>
              </c:numCache>
            </c:numRef>
          </c:val>
          <c:smooth val="0"/>
          <c:extLst>
            <c:ext xmlns:c16="http://schemas.microsoft.com/office/drawing/2014/chart" uri="{C3380CC4-5D6E-409C-BE32-E72D297353CC}">
              <c16:uniqueId val="{00000000-9CD4-410F-B002-ED64EDAC08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31533</c:v>
                </c:pt>
                <c:pt idx="1">
                  <c:v>53392</c:v>
                </c:pt>
                <c:pt idx="2">
                  <c:v>43914</c:v>
                </c:pt>
                <c:pt idx="3">
                  <c:v>44297</c:v>
                </c:pt>
                <c:pt idx="4">
                  <c:v>60043</c:v>
                </c:pt>
              </c:numCache>
            </c:numRef>
          </c:val>
          <c:smooth val="0"/>
          <c:extLst>
            <c:ext xmlns:c16="http://schemas.microsoft.com/office/drawing/2014/chart" uri="{C3380CC4-5D6E-409C-BE32-E72D297353CC}">
              <c16:uniqueId val="{00000001-9CD4-410F-B002-ED64EDAC08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6.39</c:v>
                </c:pt>
                <c:pt idx="1">
                  <c:v>6.2</c:v>
                </c:pt>
                <c:pt idx="2">
                  <c:v>5.39</c:v>
                </c:pt>
                <c:pt idx="3">
                  <c:v>1.28</c:v>
                </c:pt>
                <c:pt idx="4">
                  <c:v>2.9</c:v>
                </c:pt>
              </c:numCache>
            </c:numRef>
          </c:val>
          <c:extLst>
            <c:ext xmlns:c16="http://schemas.microsoft.com/office/drawing/2014/chart" uri="{C3380CC4-5D6E-409C-BE32-E72D297353CC}">
              <c16:uniqueId val="{00000000-4361-476F-95F9-3A03D68E37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21.15</c:v>
                </c:pt>
                <c:pt idx="1">
                  <c:v>23.03</c:v>
                </c:pt>
                <c:pt idx="2">
                  <c:v>23.38</c:v>
                </c:pt>
                <c:pt idx="3">
                  <c:v>23.14</c:v>
                </c:pt>
                <c:pt idx="4">
                  <c:v>21.53</c:v>
                </c:pt>
              </c:numCache>
            </c:numRef>
          </c:val>
          <c:extLst>
            <c:ext xmlns:c16="http://schemas.microsoft.com/office/drawing/2014/chart" uri="{C3380CC4-5D6E-409C-BE32-E72D297353CC}">
              <c16:uniqueId val="{00000001-4361-476F-95F9-3A03D68E37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c:v>
                </c:pt>
                <c:pt idx="1">
                  <c:v>1.64</c:v>
                </c:pt>
                <c:pt idx="2">
                  <c:v>-0.41</c:v>
                </c:pt>
                <c:pt idx="3">
                  <c:v>-4.32</c:v>
                </c:pt>
                <c:pt idx="4">
                  <c:v>7.0000000000000007E-2</c:v>
                </c:pt>
              </c:numCache>
            </c:numRef>
          </c:val>
          <c:smooth val="0"/>
          <c:extLst>
            <c:ext xmlns:c16="http://schemas.microsoft.com/office/drawing/2014/chart" uri="{C3380CC4-5D6E-409C-BE32-E72D297353CC}">
              <c16:uniqueId val="{00000002-4361-476F-95F9-3A03D68E37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8.94</c:v>
                </c:pt>
                <c:pt idx="2">
                  <c:v>#N/A</c:v>
                </c:pt>
                <c:pt idx="3">
                  <c:v>8.8699999999999992</c:v>
                </c:pt>
                <c:pt idx="4">
                  <c:v>#N/A</c:v>
                </c:pt>
                <c:pt idx="5">
                  <c:v>8.59</c:v>
                </c:pt>
                <c:pt idx="6">
                  <c:v>#N/A</c:v>
                </c:pt>
                <c:pt idx="7">
                  <c:v>7.96</c:v>
                </c:pt>
                <c:pt idx="8">
                  <c:v>#N/A</c:v>
                </c:pt>
                <c:pt idx="9">
                  <c:v>0</c:v>
                </c:pt>
              </c:numCache>
            </c:numRef>
          </c:val>
          <c:extLst>
            <c:ext xmlns:c16="http://schemas.microsoft.com/office/drawing/2014/chart" uri="{C3380CC4-5D6E-409C-BE32-E72D297353CC}">
              <c16:uniqueId val="{00000000-E361-4FEF-96EE-3DDDA255D8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1-4FEF-96EE-3DDDA255D853}"/>
            </c:ext>
          </c:extLst>
        </c:ser>
        <c:ser>
          <c:idx val="2"/>
          <c:order val="2"/>
          <c:tx>
            <c:strRef>
              <c:f>データシート!$A$29</c:f>
              <c:strCache>
                <c:ptCount val="1"/>
                <c:pt idx="0">
                  <c:v>国民健康保険与島診療所特別会計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0.23</c:v>
                </c:pt>
                <c:pt idx="1">
                  <c:v>#N/A</c:v>
                </c:pt>
                <c:pt idx="2">
                  <c:v>0.23</c:v>
                </c:pt>
                <c:pt idx="3">
                  <c:v>#N/A</c:v>
                </c:pt>
                <c:pt idx="4">
                  <c:v>0.27</c:v>
                </c:pt>
                <c:pt idx="5">
                  <c:v>#N/A</c:v>
                </c:pt>
                <c:pt idx="6">
                  <c:v>#N/A</c:v>
                </c:pt>
                <c:pt idx="7">
                  <c:v>0</c:v>
                </c:pt>
                <c:pt idx="8">
                  <c:v>#N/A</c:v>
                </c:pt>
                <c:pt idx="9">
                  <c:v>0</c:v>
                </c:pt>
              </c:numCache>
            </c:numRef>
          </c:val>
          <c:extLst>
            <c:ext xmlns:c16="http://schemas.microsoft.com/office/drawing/2014/chart" uri="{C3380CC4-5D6E-409C-BE32-E72D297353CC}">
              <c16:uniqueId val="{00000002-E361-4FEF-96EE-3DDDA255D853}"/>
            </c:ext>
          </c:extLst>
        </c:ser>
        <c:ser>
          <c:idx val="3"/>
          <c:order val="3"/>
          <c:tx>
            <c:strRef>
              <c:f>データシート!$A$30</c:f>
              <c:strCache>
                <c:ptCount val="1"/>
                <c:pt idx="0">
                  <c:v>王越診療所特別会計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361-4FEF-96EE-3DDDA255D8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E361-4FEF-96EE-3DDDA255D8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0.72</c:v>
                </c:pt>
                <c:pt idx="1">
                  <c:v>#N/A</c:v>
                </c:pt>
                <c:pt idx="2">
                  <c:v>0.71</c:v>
                </c:pt>
                <c:pt idx="3">
                  <c:v>#N/A</c:v>
                </c:pt>
                <c:pt idx="4">
                  <c:v>0.54</c:v>
                </c:pt>
                <c:pt idx="5">
                  <c:v>#N/A</c:v>
                </c:pt>
                <c:pt idx="6">
                  <c:v>#N/A</c:v>
                </c:pt>
                <c:pt idx="7">
                  <c:v>0.43</c:v>
                </c:pt>
                <c:pt idx="8">
                  <c:v>#N/A</c:v>
                </c:pt>
                <c:pt idx="9">
                  <c:v>0.16</c:v>
                </c:pt>
              </c:numCache>
            </c:numRef>
          </c:val>
          <c:extLst>
            <c:ext xmlns:c16="http://schemas.microsoft.com/office/drawing/2014/chart" uri="{C3380CC4-5D6E-409C-BE32-E72D297353CC}">
              <c16:uniqueId val="{00000005-E361-4FEF-96EE-3DDDA255D853}"/>
            </c:ext>
          </c:extLst>
        </c:ser>
        <c:ser>
          <c:idx val="6"/>
          <c:order val="6"/>
          <c:tx>
            <c:strRef>
              <c:f>データシート!$A$33</c:f>
              <c:strCache>
                <c:ptCount val="1"/>
                <c:pt idx="0">
                  <c:v>坂出港港湾整備事業特別会計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0.44</c:v>
                </c:pt>
                <c:pt idx="4">
                  <c:v>#N/A</c:v>
                </c:pt>
                <c:pt idx="5">
                  <c:v>0.56999999999999995</c:v>
                </c:pt>
                <c:pt idx="6">
                  <c:v>#N/A</c:v>
                </c:pt>
                <c:pt idx="7">
                  <c:v>0.32</c:v>
                </c:pt>
                <c:pt idx="8">
                  <c:v>#N/A</c:v>
                </c:pt>
                <c:pt idx="9">
                  <c:v>0.73</c:v>
                </c:pt>
              </c:numCache>
            </c:numRef>
          </c:val>
          <c:extLst>
            <c:ext xmlns:c16="http://schemas.microsoft.com/office/drawing/2014/chart" uri="{C3380CC4-5D6E-409C-BE32-E72D297353CC}">
              <c16:uniqueId val="{00000006-E361-4FEF-96EE-3DDDA255D8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0.63</c:v>
                </c:pt>
                <c:pt idx="4">
                  <c:v>#N/A</c:v>
                </c:pt>
                <c:pt idx="5">
                  <c:v>0.72</c:v>
                </c:pt>
                <c:pt idx="6">
                  <c:v>#N/A</c:v>
                </c:pt>
                <c:pt idx="7">
                  <c:v>1.67</c:v>
                </c:pt>
                <c:pt idx="8">
                  <c:v>#N/A</c:v>
                </c:pt>
                <c:pt idx="9">
                  <c:v>1.08</c:v>
                </c:pt>
              </c:numCache>
            </c:numRef>
          </c:val>
          <c:extLst>
            <c:ext xmlns:c16="http://schemas.microsoft.com/office/drawing/2014/chart" uri="{C3380CC4-5D6E-409C-BE32-E72D297353CC}">
              <c16:uniqueId val="{00000007-E361-4FEF-96EE-3DDDA255D8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6.38</c:v>
                </c:pt>
                <c:pt idx="2">
                  <c:v>#N/A</c:v>
                </c:pt>
                <c:pt idx="3">
                  <c:v>6.18</c:v>
                </c:pt>
                <c:pt idx="4">
                  <c:v>#N/A</c:v>
                </c:pt>
                <c:pt idx="5">
                  <c:v>5.39</c:v>
                </c:pt>
                <c:pt idx="6">
                  <c:v>#N/A</c:v>
                </c:pt>
                <c:pt idx="7">
                  <c:v>1.28</c:v>
                </c:pt>
                <c:pt idx="8">
                  <c:v>#N/A</c:v>
                </c:pt>
                <c:pt idx="9">
                  <c:v>2.89</c:v>
                </c:pt>
              </c:numCache>
            </c:numRef>
          </c:val>
          <c:extLst>
            <c:ext xmlns:c16="http://schemas.microsoft.com/office/drawing/2014/chart" uri="{C3380CC4-5D6E-409C-BE32-E72D297353CC}">
              <c16:uniqueId val="{00000008-E361-4FEF-96EE-3DDDA255D853}"/>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26.97</c:v>
                </c:pt>
                <c:pt idx="2">
                  <c:v>#N/A</c:v>
                </c:pt>
                <c:pt idx="3">
                  <c:v>29.29</c:v>
                </c:pt>
                <c:pt idx="4">
                  <c:v>#N/A</c:v>
                </c:pt>
                <c:pt idx="5">
                  <c:v>28.82</c:v>
                </c:pt>
                <c:pt idx="6">
                  <c:v>#N/A</c:v>
                </c:pt>
                <c:pt idx="7">
                  <c:v>26.5</c:v>
                </c:pt>
                <c:pt idx="8">
                  <c:v>#N/A</c:v>
                </c:pt>
                <c:pt idx="9">
                  <c:v>27.74</c:v>
                </c:pt>
              </c:numCache>
            </c:numRef>
          </c:val>
          <c:extLst>
            <c:ext xmlns:c16="http://schemas.microsoft.com/office/drawing/2014/chart" uri="{C3380CC4-5D6E-409C-BE32-E72D297353CC}">
              <c16:uniqueId val="{00000009-E361-4FEF-96EE-3DDDA255D8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1548</c:v>
                </c:pt>
                <c:pt idx="5">
                  <c:v>1453</c:v>
                </c:pt>
                <c:pt idx="8">
                  <c:v>1480</c:v>
                </c:pt>
                <c:pt idx="11">
                  <c:v>1510</c:v>
                </c:pt>
                <c:pt idx="14">
                  <c:v>1510</c:v>
                </c:pt>
              </c:numCache>
            </c:numRef>
          </c:val>
          <c:extLst>
            <c:ext xmlns:c16="http://schemas.microsoft.com/office/drawing/2014/chart" uri="{C3380CC4-5D6E-409C-BE32-E72D297353CC}">
              <c16:uniqueId val="{00000000-5365-470A-B8A7-020FDBA57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5-470A-B8A7-020FDBA57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365-470A-B8A7-020FDBA57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37</c:v>
                </c:pt>
                <c:pt idx="6">
                  <c:v>0</c:v>
                </c:pt>
                <c:pt idx="9">
                  <c:v>0</c:v>
                </c:pt>
                <c:pt idx="12">
                  <c:v>0</c:v>
                </c:pt>
              </c:numCache>
            </c:numRef>
          </c:val>
          <c:extLst>
            <c:ext xmlns:c16="http://schemas.microsoft.com/office/drawing/2014/chart" uri="{C3380CC4-5D6E-409C-BE32-E72D297353CC}">
              <c16:uniqueId val="{00000003-5365-470A-B8A7-020FDBA57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597</c:v>
                </c:pt>
                <c:pt idx="3">
                  <c:v>644</c:v>
                </c:pt>
                <c:pt idx="6">
                  <c:v>650</c:v>
                </c:pt>
                <c:pt idx="9">
                  <c:v>673</c:v>
                </c:pt>
                <c:pt idx="12">
                  <c:v>639</c:v>
                </c:pt>
              </c:numCache>
            </c:numRef>
          </c:val>
          <c:extLst>
            <c:ext xmlns:c16="http://schemas.microsoft.com/office/drawing/2014/chart" uri="{C3380CC4-5D6E-409C-BE32-E72D297353CC}">
              <c16:uniqueId val="{00000004-5365-470A-B8A7-020FDBA57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5-470A-B8A7-020FDBA57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5-470A-B8A7-020FDBA57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2427</c:v>
                </c:pt>
                <c:pt idx="3">
                  <c:v>2295</c:v>
                </c:pt>
                <c:pt idx="6">
                  <c:v>2213</c:v>
                </c:pt>
                <c:pt idx="9">
                  <c:v>2205</c:v>
                </c:pt>
                <c:pt idx="12">
                  <c:v>2103</c:v>
                </c:pt>
              </c:numCache>
            </c:numRef>
          </c:val>
          <c:extLst>
            <c:ext xmlns:c16="http://schemas.microsoft.com/office/drawing/2014/chart" uri="{C3380CC4-5D6E-409C-BE32-E72D297353CC}">
              <c16:uniqueId val="{00000007-5365-470A-B8A7-020FDBA57C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1552</c:v>
                </c:pt>
                <c:pt idx="2">
                  <c:v>#N/A</c:v>
                </c:pt>
                <c:pt idx="3">
                  <c:v>#N/A</c:v>
                </c:pt>
                <c:pt idx="4">
                  <c:v>1524</c:v>
                </c:pt>
                <c:pt idx="5">
                  <c:v>#N/A</c:v>
                </c:pt>
                <c:pt idx="6">
                  <c:v>#N/A</c:v>
                </c:pt>
                <c:pt idx="7">
                  <c:v>1384</c:v>
                </c:pt>
                <c:pt idx="8">
                  <c:v>#N/A</c:v>
                </c:pt>
                <c:pt idx="9">
                  <c:v>#N/A</c:v>
                </c:pt>
                <c:pt idx="10">
                  <c:v>1369</c:v>
                </c:pt>
                <c:pt idx="11">
                  <c:v>#N/A</c:v>
                </c:pt>
                <c:pt idx="12">
                  <c:v>#N/A</c:v>
                </c:pt>
                <c:pt idx="13">
                  <c:v>1233</c:v>
                </c:pt>
                <c:pt idx="14">
                  <c:v>#N/A</c:v>
                </c:pt>
              </c:numCache>
            </c:numRef>
          </c:val>
          <c:smooth val="0"/>
          <c:extLst>
            <c:ext xmlns:c16="http://schemas.microsoft.com/office/drawing/2014/chart" uri="{C3380CC4-5D6E-409C-BE32-E72D297353CC}">
              <c16:uniqueId val="{00000008-5365-470A-B8A7-020FDBA57C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18196</c:v>
                </c:pt>
                <c:pt idx="5">
                  <c:v>18385</c:v>
                </c:pt>
                <c:pt idx="8">
                  <c:v>18527</c:v>
                </c:pt>
                <c:pt idx="11">
                  <c:v>18588</c:v>
                </c:pt>
                <c:pt idx="14">
                  <c:v>18821</c:v>
                </c:pt>
              </c:numCache>
            </c:numRef>
          </c:val>
          <c:extLst>
            <c:ext xmlns:c16="http://schemas.microsoft.com/office/drawing/2014/chart" uri="{C3380CC4-5D6E-409C-BE32-E72D297353CC}">
              <c16:uniqueId val="{00000000-A343-4D81-8AE8-F218BE88C3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21</c:v>
                </c:pt>
                <c:pt idx="8">
                  <c:v>15</c:v>
                </c:pt>
                <c:pt idx="11">
                  <c:v>7</c:v>
                </c:pt>
                <c:pt idx="14">
                  <c:v>2</c:v>
                </c:pt>
              </c:numCache>
            </c:numRef>
          </c:val>
          <c:extLst>
            <c:ext xmlns:c16="http://schemas.microsoft.com/office/drawing/2014/chart" uri="{C3380CC4-5D6E-409C-BE32-E72D297353CC}">
              <c16:uniqueId val="{00000001-A343-4D81-8AE8-F218BE88C3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4827</c:v>
                </c:pt>
                <c:pt idx="5">
                  <c:v>5246</c:v>
                </c:pt>
                <c:pt idx="8">
                  <c:v>5725</c:v>
                </c:pt>
                <c:pt idx="11">
                  <c:v>6088</c:v>
                </c:pt>
                <c:pt idx="14">
                  <c:v>5673</c:v>
                </c:pt>
              </c:numCache>
            </c:numRef>
          </c:val>
          <c:extLst>
            <c:ext xmlns:c16="http://schemas.microsoft.com/office/drawing/2014/chart" uri="{C3380CC4-5D6E-409C-BE32-E72D297353CC}">
              <c16:uniqueId val="{00000002-A343-4D81-8AE8-F218BE88C3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43-4D81-8AE8-F218BE88C3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43-4D81-8AE8-F218BE88C3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3-4D81-8AE8-F218BE88C3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4264</c:v>
                </c:pt>
                <c:pt idx="3">
                  <c:v>3776</c:v>
                </c:pt>
                <c:pt idx="6">
                  <c:v>3514</c:v>
                </c:pt>
                <c:pt idx="9">
                  <c:v>3411</c:v>
                </c:pt>
                <c:pt idx="12">
                  <c:v>2976</c:v>
                </c:pt>
              </c:numCache>
            </c:numRef>
          </c:val>
          <c:extLst>
            <c:ext xmlns:c16="http://schemas.microsoft.com/office/drawing/2014/chart" uri="{C3380CC4-5D6E-409C-BE32-E72D297353CC}">
              <c16:uniqueId val="{00000006-A343-4D81-8AE8-F218BE88C3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c:v>
                </c:pt>
                <c:pt idx="3">
                  <c:v>0</c:v>
                </c:pt>
                <c:pt idx="6">
                  <c:v>0</c:v>
                </c:pt>
                <c:pt idx="9">
                  <c:v>0</c:v>
                </c:pt>
                <c:pt idx="12">
                  <c:v>0</c:v>
                </c:pt>
              </c:numCache>
            </c:numRef>
          </c:val>
          <c:extLst>
            <c:ext xmlns:c16="http://schemas.microsoft.com/office/drawing/2014/chart" uri="{C3380CC4-5D6E-409C-BE32-E72D297353CC}">
              <c16:uniqueId val="{00000007-A343-4D81-8AE8-F218BE88C3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9904</c:v>
                </c:pt>
                <c:pt idx="3">
                  <c:v>9812</c:v>
                </c:pt>
                <c:pt idx="6">
                  <c:v>9479</c:v>
                </c:pt>
                <c:pt idx="9">
                  <c:v>9255</c:v>
                </c:pt>
                <c:pt idx="12">
                  <c:v>8589</c:v>
                </c:pt>
              </c:numCache>
            </c:numRef>
          </c:val>
          <c:extLst>
            <c:ext xmlns:c16="http://schemas.microsoft.com/office/drawing/2014/chart" uri="{C3380CC4-5D6E-409C-BE32-E72D297353CC}">
              <c16:uniqueId val="{00000008-A343-4D81-8AE8-F218BE88C3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9</c:v>
                </c:pt>
                <c:pt idx="6">
                  <c:v>8</c:v>
                </c:pt>
                <c:pt idx="9">
                  <c:v>7</c:v>
                </c:pt>
                <c:pt idx="12">
                  <c:v>5</c:v>
                </c:pt>
              </c:numCache>
            </c:numRef>
          </c:val>
          <c:extLst>
            <c:ext xmlns:c16="http://schemas.microsoft.com/office/drawing/2014/chart" uri="{C3380CC4-5D6E-409C-BE32-E72D297353CC}">
              <c16:uniqueId val="{00000009-A343-4D81-8AE8-F218BE88C3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21662</c:v>
                </c:pt>
                <c:pt idx="3">
                  <c:v>21937</c:v>
                </c:pt>
                <c:pt idx="6">
                  <c:v>21938</c:v>
                </c:pt>
                <c:pt idx="9">
                  <c:v>21844</c:v>
                </c:pt>
                <c:pt idx="12">
                  <c:v>22393</c:v>
                </c:pt>
              </c:numCache>
            </c:numRef>
          </c:val>
          <c:extLst>
            <c:ext xmlns:c16="http://schemas.microsoft.com/office/drawing/2014/chart" uri="{C3380CC4-5D6E-409C-BE32-E72D297353CC}">
              <c16:uniqueId val="{0000000A-A343-4D81-8AE8-F218BE88C3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12825</c:v>
                </c:pt>
                <c:pt idx="2">
                  <c:v>#N/A</c:v>
                </c:pt>
                <c:pt idx="3">
                  <c:v>#N/A</c:v>
                </c:pt>
                <c:pt idx="4">
                  <c:v>11882</c:v>
                </c:pt>
                <c:pt idx="5">
                  <c:v>#N/A</c:v>
                </c:pt>
                <c:pt idx="6">
                  <c:v>#N/A</c:v>
                </c:pt>
                <c:pt idx="7">
                  <c:v>10671</c:v>
                </c:pt>
                <c:pt idx="8">
                  <c:v>#N/A</c:v>
                </c:pt>
                <c:pt idx="9">
                  <c:v>#N/A</c:v>
                </c:pt>
                <c:pt idx="10">
                  <c:v>9834</c:v>
                </c:pt>
                <c:pt idx="11">
                  <c:v>#N/A</c:v>
                </c:pt>
                <c:pt idx="12">
                  <c:v>#N/A</c:v>
                </c:pt>
                <c:pt idx="13">
                  <c:v>9468</c:v>
                </c:pt>
                <c:pt idx="14">
                  <c:v>#N/A</c:v>
                </c:pt>
              </c:numCache>
            </c:numRef>
          </c:val>
          <c:smooth val="0"/>
          <c:extLst>
            <c:ext xmlns:c16="http://schemas.microsoft.com/office/drawing/2014/chart" uri="{C3380CC4-5D6E-409C-BE32-E72D297353CC}">
              <c16:uniqueId val="{0000000B-A343-4D81-8AE8-F218BE88C3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3168</c:v>
                </c:pt>
                <c:pt idx="1">
                  <c:v>3139</c:v>
                </c:pt>
                <c:pt idx="2">
                  <c:v>2928</c:v>
                </c:pt>
              </c:numCache>
            </c:numRef>
          </c:val>
          <c:extLst>
            <c:ext xmlns:c16="http://schemas.microsoft.com/office/drawing/2014/chart" uri="{C3380CC4-5D6E-409C-BE32-E72D297353CC}">
              <c16:uniqueId val="{00000000-4825-4B90-BB92-544BBACBDB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4825-4B90-BB92-544BBACBDB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2082</c:v>
                </c:pt>
                <c:pt idx="1">
                  <c:v>2475</c:v>
                </c:pt>
                <c:pt idx="2">
                  <c:v>2225</c:v>
                </c:pt>
              </c:numCache>
            </c:numRef>
          </c:val>
          <c:extLst>
            <c:ext xmlns:c16="http://schemas.microsoft.com/office/drawing/2014/chart" uri="{C3380CC4-5D6E-409C-BE32-E72D297353CC}">
              <c16:uniqueId val="{00000002-4825-4B90-BB92-544BBACBDB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{07C73549-A9B8-4C7C-B3DB-71C3616710AE}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EE-4B24-9F6D-30C5C2CDD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{EB8611F4-C8A7-4599-97B8-9F344BC8EEC3}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EE-4B24-9F6D-30C5C2CDD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{49E18A95-0A22-4C12-97B6-AA1B842BC17D}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EE-4B24-9F6D-30C5C2CDD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{07B96820-3508-4887-BCAD-ED2922AA253B}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EE-4B24-9F6D-30C5C2CDD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{8CBE2516-D6DD-4D9C-A792-4BEAFBC6930D}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EE-4B24-9F6D-30C5C2CDD8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{D228B5B6-6569-49DA-BCA4-82A23221CB19}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EE-4B24-9F6D-30C5C2CDD8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{F1A9ACA6-C7A2-4E45-86F4-EE3D78A2AC4E}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EE-4B24-9F6D-30C5C2CDD8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{35633308-E6CA-4002-8C16-B06FC99074A9}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EE-4B24-9F6D-30C5C2CDD8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{7E6659D6-B79D-45C9-9D6E-55223AFB9072}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EE-4B24-9F6D-30C5C2CDD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69.8</c:v>
                </c:pt>
                <c:pt idx="16">
                  <c:v>70.7</c:v>
                </c:pt>
                <c:pt idx="24">
                  <c:v>71.5</c:v>
                </c:pt>
                <c:pt idx="32">
                  <c:v>72.2</c:v>
                </c:pt>
              </c:numCache>
            </c:numRef>
          </c:xVal>
          <c:yVal>
            <c:numRef>
              <c:f>公会計指標分析・財政指標組合せ分析表!$BP$51:$DC$51</c:f>
              <c:numCache>
                <c:formatCode>#,##0.0;"▲ "#,##0.0</c:formatCode>
                <c:ptCount val="40"/>
                <c:pt idx="8">
                  <c:v>97.5</c:v>
                </c:pt>
                <c:pt idx="16">
                  <c:v>88.3</c:v>
                </c:pt>
                <c:pt idx="24">
                  <c:v>81.5</c:v>
                </c:pt>
                <c:pt idx="32">
                  <c:v>78.2</c:v>
                </c:pt>
              </c:numCache>
            </c:numRef>
          </c:yVal>
          <c:smooth val="0"/>
          <c:extLst>
            <c:ext xmlns:c16="http://schemas.microsoft.com/office/drawing/2014/chart" uri="{C3380CC4-5D6E-409C-BE32-E72D297353CC}">
              <c16:uniqueId val="{00000009-C0EE-4B24-9F6D-30C5C2CDD8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{4D32EEA9-FA1C-41D6-9DA5-864B292DFF9F}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EE-4B24-9F6D-30C5C2CDD8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{7B8BC861-06C0-4A93-AE98-095971085A05}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EE-4B24-9F6D-30C5C2CDD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{325F38F5-53D7-4761-A2C3-A43112C2D1AF}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EE-4B24-9F6D-30C5C2CDD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{F2600EF2-13A6-481D-AEE3-5AA80488D5B5}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EE-4B24-9F6D-30C5C2CDD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{73BAFC56-E783-406E-9F3F-AB014D42C6E0}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EE-4B24-9F6D-30C5C2CDD8FA}"/>
                </c:ext>
              </c:extLst>
            </c:dLbl>
            <c:dLbl>
              <c:idx val="8"/>
              <c:layout>
                <c:manualLayout>
                  <c:x val="-3.6768481109499984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{3D0BEFA1-4E4E-40DC-84DD-88BE96A48ED8}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EE-4B24-9F6D-30C5C2CDD8FA}"/>
                </c:ext>
              </c:extLst>
            </c:dLbl>
            <c:dLbl>
              <c:idx val="16"/>
              <c:layout>
                <c:manualLayout>
                  <c:x val="-2.752191982964461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{A20F1688-EFA0-497D-ADB1-BFB7CA18645F}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EE-4B24-9F6D-30C5C2CDD8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{2D34A8BA-126B-46DF-BB5C-C98553583050}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EE-4B24-9F6D-30C5C2CDD8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{88FD1999-56B7-4BB4-8A9D-7AB79A1786B6}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EE-4B24-9F6D-30C5C2CDD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57.2</c:v>
                </c:pt>
                <c:pt idx="24">
                  <c:v>58.5</c:v>
                </c:pt>
                <c:pt idx="32">
                  <c:v>59.9</c:v>
                </c:pt>
              </c:numCache>
            </c:numRef>
          </c:xVal>
          <c:yVal>
            <c:numRef>
              <c:f>公会計指標分析・財政指標組合せ分析表!$BP$55:$DC$55</c:f>
              <c:numCache>
                <c:formatCode>#,##0.0;"▲ "#,##0.0</c:formatCode>
                <c:ptCount val="40"/>
                <c:pt idx="8">
                  <c:v>33.6</c:v>
                </c:pt>
                <c:pt idx="16">
                  <c:v>33.1</c:v>
                </c:pt>
                <c:pt idx="24">
                  <c:v>31.3</c:v>
                </c:pt>
                <c:pt idx="32">
                  <c:v>25.3</c:v>
                </c:pt>
              </c:numCache>
            </c:numRef>
          </c:yVal>
          <c:smooth val="0"/>
          <c:extLst>
            <c:ext xmlns:c16="http://schemas.microsoft.com/office/drawing/2014/chart" uri="{C3380CC4-5D6E-409C-BE32-E72D297353CC}">
              <c16:uniqueId val="{00000013-C0EE-4B24-9F6D-30C5C2CDD8FA}"/>
            </c:ext>
          </c:extLst>
        </c:ser>
        <c:dLbls>
          <c:showLegendKey val="0"/>
          <c:showVal val="1"/>
          <c:showCatName val="0"/>
          <c:showSerName val="0"/>
          <c:showPercent val="0"/>
          <c:showBubbleSize val="0"/>
        </c:dLbls>
        <c:axId val="46179840"/>
        <c:axId val="46181760"/>
      </c:scatterChart>
      <c:valAx>
        <c:axId val="46179840"/>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{4690AA59-E0FB-4DA2-99F6-733D27958191}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1D-4ED6-8C91-6575FFEBA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{AE06CD9B-2C3F-463F-AE7D-E717A96C469E}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D-4ED6-8C91-6575FFEBA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{13CAA59B-8D0A-49D4-B3D9-8BF2F8EA2E08}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D-4ED6-8C91-6575FFEBA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{185AB768-0830-4F16-8077-71C6535B039F}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D-4ED6-8C91-6575FFEBA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{026A2C9A-AD8D-41AE-A507-FE276E3A7FB0}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D-4ED6-8C91-6575FFEBA3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{7EA79144-89D3-425F-A5D4-8063D5EA28FF}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1D-4ED6-8C91-6575FFEBA3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{6F11A5EC-EB94-4863-BB5D-D890068A59B9}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1D-4ED6-8C91-6575FFEBA31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{AB47EB70-8102-45B9-A28D-31E2507F043D}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1D-4ED6-8C91-6575FFEBA3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{E98C7AA6-DF08-46C4-95A5-40894BE1720F}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1D-4ED6-8C91-6575FFEBA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12.6</c:v>
                </c:pt>
                <c:pt idx="16">
                  <c:v>12.2</c:v>
                </c:pt>
                <c:pt idx="24">
                  <c:v>11.7</c:v>
                </c:pt>
                <c:pt idx="32">
                  <c:v>11</c:v>
                </c:pt>
              </c:numCache>
            </c:numRef>
          </c:xVal>
          <c:yVal>
            <c:numRef>
              <c:f>公会計指標分析・財政指標組合せ分析表!$BP$73:$DC$73</c:f>
              <c:numCache>
                <c:formatCode>#,##0.0;"▲ "#,##0.0</c:formatCode>
                <c:ptCount val="40"/>
                <c:pt idx="0">
                  <c:v>105.9</c:v>
                </c:pt>
                <c:pt idx="8">
                  <c:v>97.5</c:v>
                </c:pt>
                <c:pt idx="16">
                  <c:v>88.3</c:v>
                </c:pt>
                <c:pt idx="24">
                  <c:v>81.5</c:v>
                </c:pt>
                <c:pt idx="32">
                  <c:v>78.2</c:v>
                </c:pt>
              </c:numCache>
            </c:numRef>
          </c:yVal>
          <c:smooth val="0"/>
          <c:extLst>
            <c:ext xmlns:c16="http://schemas.microsoft.com/office/drawing/2014/chart" uri="{C3380CC4-5D6E-409C-BE32-E72D297353CC}">
              <c16:uniqueId val="{00000009-041D-4ED6-8C91-6575FFEBA3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{B2917D71-F08D-4A57-B637-137F91DEF7A3}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1D-4ED6-8C91-6575FFEBA3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{9A8B0D67-86A8-403A-B216-4C651B0B4CD4}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D-4ED6-8C91-6575FFEBA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{C19EC6A3-58FC-463D-8DE6-38995DB67A5D}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D-4ED6-8C91-6575FFEBA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{933B1117-8F4E-4CB6-85BC-150E1E7F4B0A}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D-4ED6-8C91-6575FFEBA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{AF1A2B52-1B69-4388-96B8-4899F7DD64B9}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D-4ED6-8C91-6575FFEBA315}"/>
                </c:ext>
              </c:extLst>
            </c:dLbl>
            <c:dLbl>
              <c:idx val="8"/>
              <c:layout>
                <c:manualLayout>
                  <c:x val="-3.2877200328067707E-2"/>
                  <c:y val="-7.280395258054117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{1A0C60D1-4546-4913-92F3-37D6BA119691}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1D-4ED6-8C91-6575FFEBA3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{24534085-C749-48AD-9750-8FA14EDB3E32}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1D-4ED6-8C91-6575FFEBA315}"/>
                </c:ext>
              </c:extLst>
            </c:dLbl>
            <c:dLbl>
              <c:idx val="24"/>
              <c:layout>
                <c:manualLayout>
                  <c:x val="-3.0518782910153558E-2"/>
                  <c:y val="-5.20293415950468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{2F486F18-2B28-472B-8BD4-8BD1C97B9B6B}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1D-4ED6-8C91-6575FFEBA3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{ACD871A4-D920-4568-ACE6-804BFFBA5508}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1D-4ED6-8C91-6575FFEBA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7.5</c:v>
                </c:pt>
                <c:pt idx="24">
                  <c:v>7.2</c:v>
                </c:pt>
                <c:pt idx="32">
                  <c:v>6.9</c:v>
                </c:pt>
              </c:numCache>
            </c:numRef>
          </c:xVal>
          <c:yVal>
            <c:numRef>
              <c:f>公会計指標分析・財政指標組合せ分析表!$BP$77:$DC$77</c:f>
              <c:numCache>
                <c:formatCode>#,##0.0;"▲ "#,##0.0</c:formatCode>
                <c:ptCount val="40"/>
                <c:pt idx="0">
                  <c:v>45.9</c:v>
                </c:pt>
                <c:pt idx="8">
                  <c:v>33.6</c:v>
                </c:pt>
                <c:pt idx="16">
                  <c:v>33.1</c:v>
                </c:pt>
                <c:pt idx="24">
                  <c:v>31.3</c:v>
                </c:pt>
                <c:pt idx="32">
                  <c:v>25.3</c:v>
                </c:pt>
              </c:numCache>
            </c:numRef>
          </c:yVal>
          <c:smooth val="0"/>
          <c:extLst>
            <c:ext xmlns:c16="http://schemas.microsoft.com/office/drawing/2014/chart" uri="{C3380CC4-5D6E-409C-BE32-E72D297353CC}">
              <c16:uniqueId val="{00000013-041D-4ED6-8C91-6575FFEBA315}"/>
            </c:ext>
          </c:extLst>
        </c:ser>
        <c:dLbls>
          <c:showLegendKey val="0"/>
          <c:showVal val="1"/>
          <c:showCatName val="0"/>
          <c:showSerName val="0"/>
          <c:showPercent val="0"/>
          <c:showBubbleSize val="0"/>
        </c:dLbls>
        <c:axId val="84219776"/>
        <c:axId val="84234240"/>
      </c:scatterChart>
      <c:valAx>
        <c:axId val="84219776"/>
        <c:scaling>
          <c:orientation val="minMax"/>
          <c:max val="13.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0.85</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90.3</a:t>
          </a:r>
          <a:r>
            <a:rPr kumimoji="1" lang="ja-JP" altLang="en-US" sz="1100">
              <a:latin typeface="ＭＳ Ｐゴシック" panose="020B0600070205080204" pitchFamily="50" charset="-128"/>
              <a:ea typeface="ＭＳ Ｐゴシック" panose="020B0600070205080204" pitchFamily="50" charset="-128"/>
            </a:rPr>
            <a:t>％となり、類似団体平均を若干下回っている。平成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年度の比率が前年度と比較して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公債費や扶助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116586</xdr:rowOff>
    </xdr:to>
    <xdr:cxnSp macro="">
      <xdr:nvCxnSpPr>
        <xdr:cNvPr id="130" name="直線コネクタ 129"/>
        <xdr:cNvCxnSpPr/>
      </xdr:nvCxnSpPr>
      <xdr:spPr>
        <a:xfrm flipV="1">
          <a:off x="4114800" y="110507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116586</xdr:rowOff>
    </xdr:to>
    <xdr:cxnSp macro="">
      <xdr:nvCxnSpPr>
        <xdr:cNvPr id="133" name="直線コネクタ 132"/>
        <xdr:cNvCxnSpPr/>
      </xdr:nvCxnSpPr>
      <xdr:spPr>
        <a:xfrm>
          <a:off x="3225800" y="11045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92456</xdr:rowOff>
    </xdr:to>
    <xdr:cxnSp macro="">
      <xdr:nvCxnSpPr>
        <xdr:cNvPr id="136" name="直線コネクタ 135"/>
        <xdr:cNvCxnSpPr/>
      </xdr:nvCxnSpPr>
      <xdr:spPr>
        <a:xfrm flipV="1">
          <a:off x="2336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121412</xdr:rowOff>
    </xdr:to>
    <xdr:cxnSp macro="">
      <xdr:nvCxnSpPr>
        <xdr:cNvPr id="139" name="直線コネクタ 138"/>
        <xdr:cNvCxnSpPr/>
      </xdr:nvCxnSpPr>
      <xdr:spPr>
        <a:xfrm flipV="1">
          <a:off x="1447800" y="1106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94742</xdr:rowOff>
    </xdr:from>
    <xdr:to>
      <xdr:col>11</xdr:col>
      <xdr:colOff>82550</xdr:colOff>
      <xdr:row>65</xdr:row>
      <xdr:rowOff>24892</xdr:rowOff>
    </xdr:to>
    <xdr:sp macro="" textlink="">
      <xdr:nvSpPr>
        <xdr:cNvPr id="140" name="フローチャート: 判断 139"/>
        <xdr:cNvSpPr/>
      </xdr:nvSpPr>
      <xdr:spPr>
        <a:xfrm>
          <a:off x="2286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41" name="テキスト ボックス 140"/>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9" name="楕円 148"/>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43705</xdr:rowOff>
    </xdr:from>
    <xdr:ext cx="762000" cy="259045"/>
    <xdr:sp macro="" textlink="">
      <xdr:nvSpPr>
        <xdr:cNvPr id="150" name="財政構造の弾力性該当値テキスト"/>
        <xdr:cNvSpPr txBox="1"/>
      </xdr:nvSpPr>
      <xdr:spPr>
        <a:xfrm>
          <a:off x="50419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1" name="楕円 150"/>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2" name="テキスト ボックス 151"/>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6" name="テキスト ボックス 155"/>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7" name="楕円 156"/>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8" name="テキスト ボックス 157"/>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134,611</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5,978</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98566</xdr:rowOff>
    </xdr:from>
    <xdr:to>
      <xdr:col>23</xdr:col>
      <xdr:colOff>133350</xdr:colOff>
      <xdr:row>82</xdr:row>
      <xdr:rowOff>156265</xdr:rowOff>
    </xdr:to>
    <xdr:cxnSp macro="">
      <xdr:nvCxnSpPr>
        <xdr:cNvPr id="191" name="直線コネクタ 190"/>
        <xdr:cNvCxnSpPr/>
      </xdr:nvCxnSpPr>
      <xdr:spPr>
        <a:xfrm>
          <a:off x="4114800" y="14157466"/>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72853</xdr:rowOff>
    </xdr:from>
    <xdr:to>
      <xdr:col>19</xdr:col>
      <xdr:colOff>133350</xdr:colOff>
      <xdr:row>82</xdr:row>
      <xdr:rowOff>98566</xdr:rowOff>
    </xdr:to>
    <xdr:cxnSp macro="">
      <xdr:nvCxnSpPr>
        <xdr:cNvPr id="194" name="直線コネクタ 193"/>
        <xdr:cNvCxnSpPr/>
      </xdr:nvCxnSpPr>
      <xdr:spPr>
        <a:xfrm>
          <a:off x="3225800" y="14131753"/>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66366</xdr:rowOff>
    </xdr:from>
    <xdr:to>
      <xdr:col>15</xdr:col>
      <xdr:colOff>82550</xdr:colOff>
      <xdr:row>82</xdr:row>
      <xdr:rowOff>72853</xdr:rowOff>
    </xdr:to>
    <xdr:cxnSp macro="">
      <xdr:nvCxnSpPr>
        <xdr:cNvPr id="197" name="直線コネクタ 196"/>
        <xdr:cNvCxnSpPr/>
      </xdr:nvCxnSpPr>
      <xdr:spPr>
        <a:xfrm>
          <a:off x="2336800" y="14125266"/>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49504</xdr:rowOff>
    </xdr:from>
    <xdr:to>
      <xdr:col>11</xdr:col>
      <xdr:colOff>31750</xdr:colOff>
      <xdr:row>82</xdr:row>
      <xdr:rowOff>66366</xdr:rowOff>
    </xdr:to>
    <xdr:cxnSp macro="">
      <xdr:nvCxnSpPr>
        <xdr:cNvPr id="200" name="直線コネクタ 199"/>
        <xdr:cNvCxnSpPr/>
      </xdr:nvCxnSpPr>
      <xdr:spPr>
        <a:xfrm>
          <a:off x="1447800" y="14108404"/>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907</xdr:rowOff>
    </xdr:from>
    <xdr:to>
      <xdr:col>11</xdr:col>
      <xdr:colOff>82550</xdr:colOff>
      <xdr:row>81</xdr:row>
      <xdr:rowOff>102507</xdr:rowOff>
    </xdr:to>
    <xdr:sp macro="" textlink="">
      <xdr:nvSpPr>
        <xdr:cNvPr id="201" name="フローチャート: 判断 200"/>
        <xdr:cNvSpPr/>
      </xdr:nvSpPr>
      <xdr:spPr>
        <a:xfrm>
          <a:off x="2286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112684</xdr:rowOff>
    </xdr:from>
    <xdr:ext cx="762000" cy="259045"/>
    <xdr:sp macro="" textlink="">
      <xdr:nvSpPr>
        <xdr:cNvPr id="202" name="テキスト ボックス 201"/>
        <xdr:cNvSpPr txBox="1"/>
      </xdr:nvSpPr>
      <xdr:spPr>
        <a:xfrm>
          <a:off x="1955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105465</xdr:rowOff>
    </xdr:from>
    <xdr:to>
      <xdr:col>23</xdr:col>
      <xdr:colOff>184150</xdr:colOff>
      <xdr:row>83</xdr:row>
      <xdr:rowOff>35615</xdr:rowOff>
    </xdr:to>
    <xdr:sp macro="" textlink="">
      <xdr:nvSpPr>
        <xdr:cNvPr id="210" name="楕円 209"/>
        <xdr:cNvSpPr/>
      </xdr:nvSpPr>
      <xdr:spPr>
        <a:xfrm>
          <a:off x="4902200" y="141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77542</xdr:rowOff>
    </xdr:from>
    <xdr:ext cx="762000" cy="259045"/>
    <xdr:sp macro="" textlink="">
      <xdr:nvSpPr>
        <xdr:cNvPr id="211" name="人件費・物件費等の状況該当値テキスト"/>
        <xdr:cNvSpPr txBox="1"/>
      </xdr:nvSpPr>
      <xdr:spPr>
        <a:xfrm>
          <a:off x="5041900" y="1413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47766</xdr:rowOff>
    </xdr:from>
    <xdr:to>
      <xdr:col>19</xdr:col>
      <xdr:colOff>184150</xdr:colOff>
      <xdr:row>82</xdr:row>
      <xdr:rowOff>149366</xdr:rowOff>
    </xdr:to>
    <xdr:sp macro="" textlink="">
      <xdr:nvSpPr>
        <xdr:cNvPr id="212" name="楕円 211"/>
        <xdr:cNvSpPr/>
      </xdr:nvSpPr>
      <xdr:spPr>
        <a:xfrm>
          <a:off x="4064000" y="14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134143</xdr:rowOff>
    </xdr:from>
    <xdr:ext cx="736600" cy="259045"/>
    <xdr:sp macro="" textlink="">
      <xdr:nvSpPr>
        <xdr:cNvPr id="213" name="テキスト ボックス 212"/>
        <xdr:cNvSpPr txBox="1"/>
      </xdr:nvSpPr>
      <xdr:spPr>
        <a:xfrm>
          <a:off x="3733800" y="1419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22053</xdr:rowOff>
    </xdr:from>
    <xdr:to>
      <xdr:col>15</xdr:col>
      <xdr:colOff>133350</xdr:colOff>
      <xdr:row>82</xdr:row>
      <xdr:rowOff>123653</xdr:rowOff>
    </xdr:to>
    <xdr:sp macro="" textlink="">
      <xdr:nvSpPr>
        <xdr:cNvPr id="214" name="楕円 213"/>
        <xdr:cNvSpPr/>
      </xdr:nvSpPr>
      <xdr:spPr>
        <a:xfrm>
          <a:off x="3175000" y="140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133830</xdr:rowOff>
    </xdr:from>
    <xdr:ext cx="762000" cy="259045"/>
    <xdr:sp macro="" textlink="">
      <xdr:nvSpPr>
        <xdr:cNvPr id="215" name="テキスト ボックス 214"/>
        <xdr:cNvSpPr txBox="1"/>
      </xdr:nvSpPr>
      <xdr:spPr>
        <a:xfrm>
          <a:off x="2844800" y="138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15566</xdr:rowOff>
    </xdr:from>
    <xdr:to>
      <xdr:col>11</xdr:col>
      <xdr:colOff>82550</xdr:colOff>
      <xdr:row>82</xdr:row>
      <xdr:rowOff>117166</xdr:rowOff>
    </xdr:to>
    <xdr:sp macro="" textlink="">
      <xdr:nvSpPr>
        <xdr:cNvPr id="216" name="楕円 215"/>
        <xdr:cNvSpPr/>
      </xdr:nvSpPr>
      <xdr:spPr>
        <a:xfrm>
          <a:off x="2286000" y="14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101943</xdr:rowOff>
    </xdr:from>
    <xdr:ext cx="762000" cy="259045"/>
    <xdr:sp macro="" textlink="">
      <xdr:nvSpPr>
        <xdr:cNvPr id="217" name="テキスト ボックス 216"/>
        <xdr:cNvSpPr txBox="1"/>
      </xdr:nvSpPr>
      <xdr:spPr>
        <a:xfrm>
          <a:off x="1955800" y="1416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170154</xdr:rowOff>
    </xdr:from>
    <xdr:to>
      <xdr:col>7</xdr:col>
      <xdr:colOff>31750</xdr:colOff>
      <xdr:row>82</xdr:row>
      <xdr:rowOff>100304</xdr:rowOff>
    </xdr:to>
    <xdr:sp macro="" textlink="">
      <xdr:nvSpPr>
        <xdr:cNvPr id="218" name="楕円 217"/>
        <xdr:cNvSpPr/>
      </xdr:nvSpPr>
      <xdr:spPr>
        <a:xfrm>
          <a:off x="1397000" y="1405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85081</xdr:rowOff>
    </xdr:from>
    <xdr:ext cx="762000" cy="259045"/>
    <xdr:sp macro="" textlink="">
      <xdr:nvSpPr>
        <xdr:cNvPr id="219" name="テキスト ボックス 218"/>
        <xdr:cNvSpPr txBox="1"/>
      </xdr:nvSpPr>
      <xdr:spPr>
        <a:xfrm>
          <a:off x="1066800" y="1414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100.9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から下げ始め、平成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5" name="直線コネクタ 254"/>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58" name="直線コネクタ 257"/>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1" name="直線コネクタ 260"/>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50800</xdr:rowOff>
    </xdr:to>
    <xdr:cxnSp macro="">
      <xdr:nvCxnSpPr>
        <xdr:cNvPr id="264" name="直線コネクタ 263"/>
        <xdr:cNvCxnSpPr/>
      </xdr:nvCxnSpPr>
      <xdr:spPr>
        <a:xfrm>
          <a:off x="13512800" y="147601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5" name="フローチャート: 判断 264"/>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6" name="テキスト ボックス 265"/>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9.01</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25294</xdr:rowOff>
    </xdr:from>
    <xdr:to>
      <xdr:col>81</xdr:col>
      <xdr:colOff>44450</xdr:colOff>
      <xdr:row>64</xdr:row>
      <xdr:rowOff>63500</xdr:rowOff>
    </xdr:to>
    <xdr:cxnSp macro="">
      <xdr:nvCxnSpPr>
        <xdr:cNvPr id="318" name="直線コネクタ 317"/>
        <xdr:cNvCxnSpPr/>
      </xdr:nvCxnSpPr>
      <xdr:spPr>
        <a:xfrm flipV="1">
          <a:off x="16179800" y="1099809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63500</xdr:rowOff>
    </xdr:from>
    <xdr:to>
      <xdr:col>77</xdr:col>
      <xdr:colOff>44450</xdr:colOff>
      <xdr:row>64</xdr:row>
      <xdr:rowOff>67521</xdr:rowOff>
    </xdr:to>
    <xdr:cxnSp macro="">
      <xdr:nvCxnSpPr>
        <xdr:cNvPr id="321" name="直線コネクタ 320"/>
        <xdr:cNvCxnSpPr/>
      </xdr:nvCxnSpPr>
      <xdr:spPr>
        <a:xfrm flipV="1">
          <a:off x="15290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11219</xdr:rowOff>
    </xdr:from>
    <xdr:to>
      <xdr:col>72</xdr:col>
      <xdr:colOff>203200</xdr:colOff>
      <xdr:row>64</xdr:row>
      <xdr:rowOff>67521</xdr:rowOff>
    </xdr:to>
    <xdr:cxnSp macro="">
      <xdr:nvCxnSpPr>
        <xdr:cNvPr id="324" name="直線コネクタ 323"/>
        <xdr:cNvCxnSpPr/>
      </xdr:nvCxnSpPr>
      <xdr:spPr>
        <a:xfrm>
          <a:off x="14401800" y="109840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7196</xdr:rowOff>
    </xdr:from>
    <xdr:to>
      <xdr:col>68</xdr:col>
      <xdr:colOff>152400</xdr:colOff>
      <xdr:row>64</xdr:row>
      <xdr:rowOff>11219</xdr:rowOff>
    </xdr:to>
    <xdr:cxnSp macro="">
      <xdr:nvCxnSpPr>
        <xdr:cNvPr id="327" name="直線コネクタ 326"/>
        <xdr:cNvCxnSpPr/>
      </xdr:nvCxnSpPr>
      <xdr:spPr>
        <a:xfrm>
          <a:off x="13512800" y="109799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29" name="テキスト ボックス 328"/>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337" name="楕円 336"/>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118021</xdr:rowOff>
    </xdr:from>
    <xdr:ext cx="762000" cy="259045"/>
    <xdr:sp macro="" textlink="">
      <xdr:nvSpPr>
        <xdr:cNvPr id="338" name="定員管理の状況該当値テキスト"/>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12700</xdr:rowOff>
    </xdr:from>
    <xdr:to>
      <xdr:col>77</xdr:col>
      <xdr:colOff>95250</xdr:colOff>
      <xdr:row>64</xdr:row>
      <xdr:rowOff>114300</xdr:rowOff>
    </xdr:to>
    <xdr:sp macro="" textlink="">
      <xdr:nvSpPr>
        <xdr:cNvPr id="339" name="楕円 338"/>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99077</xdr:rowOff>
    </xdr:from>
    <xdr:ext cx="736600" cy="259045"/>
    <xdr:sp macro="" textlink="">
      <xdr:nvSpPr>
        <xdr:cNvPr id="340" name="テキスト ボックス 339"/>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16721</xdr:rowOff>
    </xdr:from>
    <xdr:to>
      <xdr:col>73</xdr:col>
      <xdr:colOff>44450</xdr:colOff>
      <xdr:row>64</xdr:row>
      <xdr:rowOff>118321</xdr:rowOff>
    </xdr:to>
    <xdr:sp macro="" textlink="">
      <xdr:nvSpPr>
        <xdr:cNvPr id="341" name="楕円 340"/>
        <xdr:cNvSpPr/>
      </xdr:nvSpPr>
      <xdr:spPr>
        <a:xfrm>
          <a:off x="15240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103098</xdr:rowOff>
    </xdr:from>
    <xdr:ext cx="762000" cy="259045"/>
    <xdr:sp macro="" textlink="">
      <xdr:nvSpPr>
        <xdr:cNvPr id="342" name="テキスト ボックス 341"/>
        <xdr:cNvSpPr txBox="1"/>
      </xdr:nvSpPr>
      <xdr:spPr>
        <a:xfrm>
          <a:off x="14909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131869</xdr:rowOff>
    </xdr:from>
    <xdr:to>
      <xdr:col>68</xdr:col>
      <xdr:colOff>203200</xdr:colOff>
      <xdr:row>64</xdr:row>
      <xdr:rowOff>62019</xdr:rowOff>
    </xdr:to>
    <xdr:sp macro="" textlink="">
      <xdr:nvSpPr>
        <xdr:cNvPr id="343" name="楕円 342"/>
        <xdr:cNvSpPr/>
      </xdr:nvSpPr>
      <xdr:spPr>
        <a:xfrm>
          <a:off x="14351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46796</xdr:rowOff>
    </xdr:from>
    <xdr:ext cx="762000" cy="259045"/>
    <xdr:sp macro="" textlink="">
      <xdr:nvSpPr>
        <xdr:cNvPr id="344" name="テキスト ボックス 343"/>
        <xdr:cNvSpPr txBox="1"/>
      </xdr:nvSpPr>
      <xdr:spPr>
        <a:xfrm>
          <a:off x="14020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127846</xdr:rowOff>
    </xdr:from>
    <xdr:to>
      <xdr:col>64</xdr:col>
      <xdr:colOff>152400</xdr:colOff>
      <xdr:row>64</xdr:row>
      <xdr:rowOff>57996</xdr:rowOff>
    </xdr:to>
    <xdr:sp macro="" textlink="">
      <xdr:nvSpPr>
        <xdr:cNvPr id="345" name="楕円 344"/>
        <xdr:cNvSpPr/>
      </xdr:nvSpPr>
      <xdr:spPr>
        <a:xfrm>
          <a:off x="13462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42773</xdr:rowOff>
    </xdr:from>
    <xdr:ext cx="762000" cy="259045"/>
    <xdr:sp macro="" textlink="">
      <xdr:nvSpPr>
        <xdr:cNvPr id="346" name="テキスト ボックス 345"/>
        <xdr:cNvSpPr txBox="1"/>
      </xdr:nvSpPr>
      <xdr:spPr>
        <a:xfrm>
          <a:off x="13131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73660</xdr:rowOff>
    </xdr:to>
    <xdr:cxnSp macro="">
      <xdr:nvCxnSpPr>
        <xdr:cNvPr id="381" name="直線コネクタ 380"/>
        <xdr:cNvCxnSpPr/>
      </xdr:nvCxnSpPr>
      <xdr:spPr>
        <a:xfrm flipV="1">
          <a:off x="16179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108131</xdr:rowOff>
    </xdr:to>
    <xdr:cxnSp macro="">
      <xdr:nvCxnSpPr>
        <xdr:cNvPr id="384" name="直線コネクタ 383"/>
        <xdr:cNvCxnSpPr/>
      </xdr:nvCxnSpPr>
      <xdr:spPr>
        <a:xfrm flipV="1">
          <a:off x="15290800" y="72745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108131</xdr:rowOff>
    </xdr:from>
    <xdr:to>
      <xdr:col>72</xdr:col>
      <xdr:colOff>203200</xdr:colOff>
      <xdr:row>42</xdr:row>
      <xdr:rowOff>135709</xdr:rowOff>
    </xdr:to>
    <xdr:cxnSp macro="">
      <xdr:nvCxnSpPr>
        <xdr:cNvPr id="387" name="直線コネクタ 386"/>
        <xdr:cNvCxnSpPr/>
      </xdr:nvCxnSpPr>
      <xdr:spPr>
        <a:xfrm flipV="1">
          <a:off x="14401800" y="73090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135709</xdr:rowOff>
    </xdr:from>
    <xdr:to>
      <xdr:col>68</xdr:col>
      <xdr:colOff>152400</xdr:colOff>
      <xdr:row>42</xdr:row>
      <xdr:rowOff>156391</xdr:rowOff>
    </xdr:to>
    <xdr:cxnSp macro="">
      <xdr:nvCxnSpPr>
        <xdr:cNvPr id="390" name="直線コネクタ 389"/>
        <xdr:cNvCxnSpPr/>
      </xdr:nvCxnSpPr>
      <xdr:spPr>
        <a:xfrm flipV="1">
          <a:off x="13512800" y="73366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1" name="フローチャート: 判断 390"/>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2" name="テキスト ボックス 391"/>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57331</xdr:rowOff>
    </xdr:from>
    <xdr:to>
      <xdr:col>73</xdr:col>
      <xdr:colOff>44450</xdr:colOff>
      <xdr:row>42</xdr:row>
      <xdr:rowOff>158931</xdr:rowOff>
    </xdr:to>
    <xdr:sp macro="" textlink="">
      <xdr:nvSpPr>
        <xdr:cNvPr id="404" name="楕円 403"/>
        <xdr:cNvSpPr/>
      </xdr:nvSpPr>
      <xdr:spPr>
        <a:xfrm>
          <a:off x="15240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143708</xdr:rowOff>
    </xdr:from>
    <xdr:ext cx="762000" cy="259045"/>
    <xdr:sp macro="" textlink="">
      <xdr:nvSpPr>
        <xdr:cNvPr id="405" name="テキスト ボックス 404"/>
        <xdr:cNvSpPr txBox="1"/>
      </xdr:nvSpPr>
      <xdr:spPr>
        <a:xfrm>
          <a:off x="14909800" y="73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84909</xdr:rowOff>
    </xdr:from>
    <xdr:to>
      <xdr:col>68</xdr:col>
      <xdr:colOff>203200</xdr:colOff>
      <xdr:row>43</xdr:row>
      <xdr:rowOff>15059</xdr:rowOff>
    </xdr:to>
    <xdr:sp macro="" textlink="">
      <xdr:nvSpPr>
        <xdr:cNvPr id="406" name="楕円 405"/>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171286</xdr:rowOff>
    </xdr:from>
    <xdr:ext cx="762000" cy="259045"/>
    <xdr:sp macro="" textlink="">
      <xdr:nvSpPr>
        <xdr:cNvPr id="407" name="テキスト ボックス 406"/>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105591</xdr:rowOff>
    </xdr:from>
    <xdr:to>
      <xdr:col>64</xdr:col>
      <xdr:colOff>152400</xdr:colOff>
      <xdr:row>43</xdr:row>
      <xdr:rowOff>35741</xdr:rowOff>
    </xdr:to>
    <xdr:sp macro="" textlink="">
      <xdr:nvSpPr>
        <xdr:cNvPr id="408" name="楕円 407"/>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20518</xdr:rowOff>
    </xdr:from>
    <xdr:ext cx="762000" cy="259045"/>
    <xdr:sp macro="" textlink="">
      <xdr:nvSpPr>
        <xdr:cNvPr id="409" name="テキスト ボックス 408"/>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78.2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年度にて坂出駅周辺整備主要プロジェクト等の大規模事業が終了しており減少傾向にあったが、平成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の進捗に伴い増加している。今後、新庁舎建設事業の事業費増加等により、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年度末約</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85005</xdr:rowOff>
    </xdr:from>
    <xdr:to>
      <xdr:col>81</xdr:col>
      <xdr:colOff>44450</xdr:colOff>
      <xdr:row>17</xdr:row>
      <xdr:rowOff>111548</xdr:rowOff>
    </xdr:to>
    <xdr:cxnSp macro="">
      <xdr:nvCxnSpPr>
        <xdr:cNvPr id="443" name="直線コネクタ 442"/>
        <xdr:cNvCxnSpPr/>
      </xdr:nvCxnSpPr>
      <xdr:spPr>
        <a:xfrm flipV="1">
          <a:off x="16179800" y="299965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111548</xdr:rowOff>
    </xdr:from>
    <xdr:to>
      <xdr:col>77</xdr:col>
      <xdr:colOff>44450</xdr:colOff>
      <xdr:row>17</xdr:row>
      <xdr:rowOff>166243</xdr:rowOff>
    </xdr:to>
    <xdr:cxnSp macro="">
      <xdr:nvCxnSpPr>
        <xdr:cNvPr id="446" name="直線コネクタ 445"/>
        <xdr:cNvCxnSpPr/>
      </xdr:nvCxnSpPr>
      <xdr:spPr>
        <a:xfrm flipV="1">
          <a:off x="15290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166243</xdr:rowOff>
    </xdr:from>
    <xdr:to>
      <xdr:col>72</xdr:col>
      <xdr:colOff>203200</xdr:colOff>
      <xdr:row>18</xdr:row>
      <xdr:rowOff>68792</xdr:rowOff>
    </xdr:to>
    <xdr:cxnSp macro="">
      <xdr:nvCxnSpPr>
        <xdr:cNvPr id="449" name="直線コネクタ 448"/>
        <xdr:cNvCxnSpPr/>
      </xdr:nvCxnSpPr>
      <xdr:spPr>
        <a:xfrm flipV="1">
          <a:off x="14401800" y="3080893"/>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136356</xdr:rowOff>
    </xdr:to>
    <xdr:cxnSp macro="">
      <xdr:nvCxnSpPr>
        <xdr:cNvPr id="452" name="直線コネクタ 451"/>
        <xdr:cNvCxnSpPr/>
      </xdr:nvCxnSpPr>
      <xdr:spPr>
        <a:xfrm flipV="1">
          <a:off x="13512800" y="31548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3" name="フローチャート: 判断 452"/>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130150</xdr:rowOff>
    </xdr:from>
    <xdr:ext cx="762000" cy="259045"/>
    <xdr:sp macro="" textlink="">
      <xdr:nvSpPr>
        <xdr:cNvPr id="454" name="テキスト ボックス 453"/>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34205</xdr:rowOff>
    </xdr:from>
    <xdr:to>
      <xdr:col>81</xdr:col>
      <xdr:colOff>95250</xdr:colOff>
      <xdr:row>17</xdr:row>
      <xdr:rowOff>135805</xdr:rowOff>
    </xdr:to>
    <xdr:sp macro="" textlink="">
      <xdr:nvSpPr>
        <xdr:cNvPr id="462" name="楕円 461"/>
        <xdr:cNvSpPr/>
      </xdr:nvSpPr>
      <xdr:spPr>
        <a:xfrm>
          <a:off x="169672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6282</xdr:rowOff>
    </xdr:from>
    <xdr:ext cx="762000" cy="259045"/>
    <xdr:sp macro="" textlink="">
      <xdr:nvSpPr>
        <xdr:cNvPr id="463" name="将来負担の状況該当値テキスト"/>
        <xdr:cNvSpPr txBox="1"/>
      </xdr:nvSpPr>
      <xdr:spPr>
        <a:xfrm>
          <a:off x="17106900" y="29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60748</xdr:rowOff>
    </xdr:from>
    <xdr:to>
      <xdr:col>77</xdr:col>
      <xdr:colOff>95250</xdr:colOff>
      <xdr:row>17</xdr:row>
      <xdr:rowOff>162348</xdr:rowOff>
    </xdr:to>
    <xdr:sp macro="" textlink="">
      <xdr:nvSpPr>
        <xdr:cNvPr id="464" name="楕円 463"/>
        <xdr:cNvSpPr/>
      </xdr:nvSpPr>
      <xdr:spPr>
        <a:xfrm>
          <a:off x="16129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147125</xdr:rowOff>
    </xdr:from>
    <xdr:ext cx="736600" cy="259045"/>
    <xdr:sp macro="" textlink="">
      <xdr:nvSpPr>
        <xdr:cNvPr id="465" name="テキスト ボックス 464"/>
        <xdr:cNvSpPr txBox="1"/>
      </xdr:nvSpPr>
      <xdr:spPr>
        <a:xfrm>
          <a:off x="15798800" y="30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115443</xdr:rowOff>
    </xdr:from>
    <xdr:to>
      <xdr:col>73</xdr:col>
      <xdr:colOff>44450</xdr:colOff>
      <xdr:row>18</xdr:row>
      <xdr:rowOff>45593</xdr:rowOff>
    </xdr:to>
    <xdr:sp macro="" textlink="">
      <xdr:nvSpPr>
        <xdr:cNvPr id="466" name="楕円 465"/>
        <xdr:cNvSpPr/>
      </xdr:nvSpPr>
      <xdr:spPr>
        <a:xfrm>
          <a:off x="15240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30370</xdr:rowOff>
    </xdr:from>
    <xdr:ext cx="762000" cy="259045"/>
    <xdr:sp macro="" textlink="">
      <xdr:nvSpPr>
        <xdr:cNvPr id="467" name="テキスト ボックス 466"/>
        <xdr:cNvSpPr txBox="1"/>
      </xdr:nvSpPr>
      <xdr:spPr>
        <a:xfrm>
          <a:off x="14909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68" name="楕円 467"/>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69" name="テキスト ボックス 468"/>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85556</xdr:rowOff>
    </xdr:from>
    <xdr:to>
      <xdr:col>64</xdr:col>
      <xdr:colOff>152400</xdr:colOff>
      <xdr:row>19</xdr:row>
      <xdr:rowOff>15706</xdr:rowOff>
    </xdr:to>
    <xdr:sp macro="" textlink="">
      <xdr:nvSpPr>
        <xdr:cNvPr id="470" name="楕円 469"/>
        <xdr:cNvSpPr/>
      </xdr:nvSpPr>
      <xdr:spPr>
        <a:xfrm>
          <a:off x="13462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483</xdr:rowOff>
    </xdr:from>
    <xdr:ext cx="762000" cy="259045"/>
    <xdr:sp macro="" textlink="">
      <xdr:nvSpPr>
        <xdr:cNvPr id="471" name="テキスト ボックス 470"/>
        <xdr:cNvSpPr txBox="1"/>
      </xdr:nvSpPr>
      <xdr:spPr>
        <a:xfrm>
          <a:off x="13131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年度において</a:t>
          </a:r>
          <a:r>
            <a:rPr kumimoji="1" lang="en-US" altLang="ja-JP" sz="950">
              <a:latin typeface="ＭＳ Ｐゴシック" panose="020B0600070205080204" pitchFamily="50" charset="-128"/>
              <a:ea typeface="ＭＳ Ｐゴシック" panose="020B0600070205080204" pitchFamily="50" charset="-128"/>
            </a:rPr>
            <a:t>31.4</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0.3</a:t>
          </a:r>
          <a:r>
            <a:rPr kumimoji="1" lang="ja-JP" altLang="en-US" sz="95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43180</xdr:rowOff>
    </xdr:to>
    <xdr:cxnSp macro="">
      <xdr:nvCxnSpPr>
        <xdr:cNvPr id="66" name="直線コネクタ 65"/>
        <xdr:cNvCxnSpPr/>
      </xdr:nvCxnSpPr>
      <xdr:spPr>
        <a:xfrm>
          <a:off x="3987800" y="6878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43180</xdr:rowOff>
    </xdr:to>
    <xdr:cxnSp macro="">
      <xdr:nvCxnSpPr>
        <xdr:cNvPr id="69" name="直線コネクタ 68"/>
        <xdr:cNvCxnSpPr/>
      </xdr:nvCxnSpPr>
      <xdr:spPr>
        <a:xfrm flipV="1">
          <a:off x="3098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149860</xdr:rowOff>
    </xdr:to>
    <xdr:cxnSp macro="">
      <xdr:nvCxnSpPr>
        <xdr:cNvPr id="72" name="直線コネクタ 71"/>
        <xdr:cNvCxnSpPr/>
      </xdr:nvCxnSpPr>
      <xdr:spPr>
        <a:xfrm flipV="1">
          <a:off x="2209800" y="690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69850</xdr:rowOff>
    </xdr:to>
    <xdr:cxnSp macro="">
      <xdr:nvCxnSpPr>
        <xdr:cNvPr id="75" name="直線コネクタ 74"/>
        <xdr:cNvCxnSpPr/>
      </xdr:nvCxnSpPr>
      <xdr:spPr>
        <a:xfrm flipV="1">
          <a:off x="1320800" y="7007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ポイント改善し、最も低い水準にある。これは平成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43180</xdr:rowOff>
    </xdr:to>
    <xdr:cxnSp macro="">
      <xdr:nvCxnSpPr>
        <xdr:cNvPr id="127" name="直線コネクタ 126"/>
        <xdr:cNvCxnSpPr/>
      </xdr:nvCxnSpPr>
      <xdr:spPr>
        <a:xfrm flipV="1">
          <a:off x="15671800" y="242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43180</xdr:rowOff>
    </xdr:to>
    <xdr:cxnSp macro="">
      <xdr:nvCxnSpPr>
        <xdr:cNvPr id="130" name="直線コネクタ 129"/>
        <xdr:cNvCxnSpPr/>
      </xdr:nvCxnSpPr>
      <xdr:spPr>
        <a:xfrm>
          <a:off x="14782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43180</xdr:rowOff>
    </xdr:to>
    <xdr:cxnSp macro="">
      <xdr:nvCxnSpPr>
        <xdr:cNvPr id="133" name="直線コネクタ 132"/>
        <xdr:cNvCxnSpPr/>
      </xdr:nvCxnSpPr>
      <xdr:spPr>
        <a:xfrm>
          <a:off x="13893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13</xdr:row>
      <xdr:rowOff>123190</xdr:rowOff>
    </xdr:to>
    <xdr:cxnSp macro="">
      <xdr:nvCxnSpPr>
        <xdr:cNvPr id="136" name="直線コネクタ 135"/>
        <xdr:cNvCxnSpPr/>
      </xdr:nvCxnSpPr>
      <xdr:spPr>
        <a:xfrm>
          <a:off x="13004800" y="235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38" name="テキスト ボックス 137"/>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6" name="楕円 145"/>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7" name="物件費該当値テキスト"/>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8" name="楕円 147"/>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9" name="テキスト ボックス 148"/>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0" name="楕円 149"/>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1" name="テキスト ボックス 150"/>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4" name="楕円 153"/>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5" name="テキスト ボックス 154"/>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56</xdr:row>
      <xdr:rowOff>168148</xdr:rowOff>
    </xdr:to>
    <xdr:cxnSp macro="">
      <xdr:nvCxnSpPr>
        <xdr:cNvPr id="186" name="直線コネクタ 185"/>
        <xdr:cNvCxnSpPr/>
      </xdr:nvCxnSpPr>
      <xdr:spPr>
        <a:xfrm flipV="1">
          <a:off x="3987800" y="9732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168148</xdr:rowOff>
    </xdr:to>
    <xdr:cxnSp macro="">
      <xdr:nvCxnSpPr>
        <xdr:cNvPr id="189" name="直線コネクタ 188"/>
        <xdr:cNvCxnSpPr/>
      </xdr:nvCxnSpPr>
      <xdr:spPr>
        <a:xfrm>
          <a:off x="3098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113284</xdr:rowOff>
    </xdr:to>
    <xdr:cxnSp macro="">
      <xdr:nvCxnSpPr>
        <xdr:cNvPr id="192" name="直線コネクタ 191"/>
        <xdr:cNvCxnSpPr/>
      </xdr:nvCxnSpPr>
      <xdr:spPr>
        <a:xfrm flipV="1">
          <a:off x="2209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113284</xdr:rowOff>
    </xdr:to>
    <xdr:cxnSp macro="">
      <xdr:nvCxnSpPr>
        <xdr:cNvPr id="195" name="直線コネクタ 194"/>
        <xdr:cNvCxnSpPr/>
      </xdr:nvCxnSpPr>
      <xdr:spPr>
        <a:xfrm>
          <a:off x="1320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126492</xdr:rowOff>
    </xdr:from>
    <xdr:to>
      <xdr:col>11</xdr:col>
      <xdr:colOff>60325</xdr:colOff>
      <xdr:row>57</xdr:row>
      <xdr:rowOff>56642</xdr:rowOff>
    </xdr:to>
    <xdr:sp macro="" textlink="">
      <xdr:nvSpPr>
        <xdr:cNvPr id="196" name="フローチャート: 判断 195"/>
        <xdr:cNvSpPr/>
      </xdr:nvSpPr>
      <xdr:spPr>
        <a:xfrm>
          <a:off x="2159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197" name="テキスト ボックス 196"/>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5" name="楕円 204"/>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6"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117348</xdr:rowOff>
    </xdr:from>
    <xdr:to>
      <xdr:col>20</xdr:col>
      <xdr:colOff>38100</xdr:colOff>
      <xdr:row>57</xdr:row>
      <xdr:rowOff>47498</xdr:rowOff>
    </xdr:to>
    <xdr:sp macro="" textlink="">
      <xdr:nvSpPr>
        <xdr:cNvPr id="207" name="楕円 206"/>
        <xdr:cNvSpPr/>
      </xdr:nvSpPr>
      <xdr:spPr>
        <a:xfrm>
          <a:off x="3937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32275</xdr:rowOff>
    </xdr:from>
    <xdr:ext cx="736600" cy="259045"/>
    <xdr:sp macro="" textlink="">
      <xdr:nvSpPr>
        <xdr:cNvPr id="208" name="テキスト ボックス 207"/>
        <xdr:cNvSpPr txBox="1"/>
      </xdr:nvSpPr>
      <xdr:spPr>
        <a:xfrm>
          <a:off x="3606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212" name="テキスト ボックス 211"/>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4" name="テキスト ボックス 213"/>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その他に係る経常収支比率は、平成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年度より公営企業経営健全化計画に基づき、平成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年度で約</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千万円あった累積赤字が、平成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96520</xdr:rowOff>
    </xdr:to>
    <xdr:cxnSp macro="">
      <xdr:nvCxnSpPr>
        <xdr:cNvPr id="247" name="直線コネクタ 246"/>
        <xdr:cNvCxnSpPr/>
      </xdr:nvCxnSpPr>
      <xdr:spPr>
        <a:xfrm>
          <a:off x="15671800" y="1001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66040</xdr:rowOff>
    </xdr:to>
    <xdr:cxnSp macro="">
      <xdr:nvCxnSpPr>
        <xdr:cNvPr id="250" name="直線コネクタ 249"/>
        <xdr:cNvCxnSpPr/>
      </xdr:nvCxnSpPr>
      <xdr:spPr>
        <a:xfrm>
          <a:off x="14782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96520</xdr:rowOff>
    </xdr:to>
    <xdr:cxnSp macro="">
      <xdr:nvCxnSpPr>
        <xdr:cNvPr id="253" name="直線コネクタ 252"/>
        <xdr:cNvCxnSpPr/>
      </xdr:nvCxnSpPr>
      <xdr:spPr>
        <a:xfrm flipV="1">
          <a:off x="13893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96520</xdr:rowOff>
    </xdr:to>
    <xdr:cxnSp macro="">
      <xdr:nvCxnSpPr>
        <xdr:cNvPr id="256" name="直線コネクタ 255"/>
        <xdr:cNvCxnSpPr/>
      </xdr:nvCxnSpPr>
      <xdr:spPr>
        <a:xfrm>
          <a:off x="13004800" y="996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7" name="フローチャート: 判断 256"/>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58" name="テキスト ボックス 257"/>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8" name="楕円 267"/>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9" name="テキスト ボックス 268"/>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2" name="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305" name="直線コネクタ 304"/>
        <xdr:cNvCxnSpPr/>
      </xdr:nvCxnSpPr>
      <xdr:spPr>
        <a:xfrm flipV="1">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56134</xdr:rowOff>
    </xdr:to>
    <xdr:cxnSp macro="">
      <xdr:nvCxnSpPr>
        <xdr:cNvPr id="308" name="直線コネクタ 307"/>
        <xdr:cNvCxnSpPr/>
      </xdr:nvCxnSpPr>
      <xdr:spPr>
        <a:xfrm>
          <a:off x="14782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28702</xdr:rowOff>
    </xdr:to>
    <xdr:cxnSp macro="">
      <xdr:nvCxnSpPr>
        <xdr:cNvPr id="311" name="直線コネクタ 310"/>
        <xdr:cNvCxnSpPr/>
      </xdr:nvCxnSpPr>
      <xdr:spPr>
        <a:xfrm>
          <a:off x="13893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10414</xdr:rowOff>
    </xdr:to>
    <xdr:cxnSp macro="">
      <xdr:nvCxnSpPr>
        <xdr:cNvPr id="314" name="直線コネクタ 313"/>
        <xdr:cNvCxnSpPr/>
      </xdr:nvCxnSpPr>
      <xdr:spPr>
        <a:xfrm>
          <a:off x="13004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5"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6" name="楕円 325"/>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7" name="テキスト ボックス 326"/>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8" name="楕円 327"/>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9" name="テキスト ボックス 328"/>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0" name="楕円 329"/>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1" name="テキスト ボックス 330"/>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2" name="楕円 331"/>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3" name="テキスト ボックス 332"/>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115570</xdr:rowOff>
    </xdr:to>
    <xdr:cxnSp macro="">
      <xdr:nvCxnSpPr>
        <xdr:cNvPr id="363" name="直線コネクタ 362"/>
        <xdr:cNvCxnSpPr/>
      </xdr:nvCxnSpPr>
      <xdr:spPr>
        <a:xfrm flipV="1">
          <a:off x="3987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66" name="直線コネクタ 365"/>
        <xdr:cNvCxnSpPr/>
      </xdr:nvCxnSpPr>
      <xdr:spPr>
        <a:xfrm flipV="1">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124713</xdr:rowOff>
    </xdr:to>
    <xdr:cxnSp macro="">
      <xdr:nvCxnSpPr>
        <xdr:cNvPr id="369" name="直線コネクタ 368"/>
        <xdr:cNvCxnSpPr/>
      </xdr:nvCxnSpPr>
      <xdr:spPr>
        <a:xfrm flipV="1">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8128</xdr:rowOff>
    </xdr:to>
    <xdr:cxnSp macro="">
      <xdr:nvCxnSpPr>
        <xdr:cNvPr id="372" name="直線コネクタ 371"/>
        <xdr:cNvCxnSpPr/>
      </xdr:nvCxnSpPr>
      <xdr:spPr>
        <a:xfrm flipV="1">
          <a:off x="1320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3" name="フローチャート: 判断 37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4" name="テキスト ボックス 37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3"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5" name="テキスト ボックス 38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87" name="テキスト ボックス 386"/>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0" name="楕円 389"/>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1" name="テキスト ボックス 390"/>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75.0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74422</xdr:rowOff>
    </xdr:to>
    <xdr:cxnSp macro="">
      <xdr:nvCxnSpPr>
        <xdr:cNvPr id="422" name="直線コネクタ 421"/>
        <xdr:cNvCxnSpPr/>
      </xdr:nvCxnSpPr>
      <xdr:spPr>
        <a:xfrm flipV="1">
          <a:off x="15671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74422</xdr:rowOff>
    </xdr:to>
    <xdr:cxnSp macro="">
      <xdr:nvCxnSpPr>
        <xdr:cNvPr id="425" name="直線コネクタ 424"/>
        <xdr:cNvCxnSpPr/>
      </xdr:nvCxnSpPr>
      <xdr:spPr>
        <a:xfrm>
          <a:off x="14782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42418</xdr:rowOff>
    </xdr:to>
    <xdr:cxnSp macro="">
      <xdr:nvCxnSpPr>
        <xdr:cNvPr id="428" name="直線コネクタ 427"/>
        <xdr:cNvCxnSpPr/>
      </xdr:nvCxnSpPr>
      <xdr:spPr>
        <a:xfrm flipV="1">
          <a:off x="13893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42418</xdr:rowOff>
    </xdr:to>
    <xdr:cxnSp macro="">
      <xdr:nvCxnSpPr>
        <xdr:cNvPr id="431" name="直線コネクタ 430"/>
        <xdr:cNvCxnSpPr/>
      </xdr:nvCxnSpPr>
      <xdr:spPr>
        <a:xfrm>
          <a:off x="13004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2" name="フローチャート: 判断 431"/>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3" name="テキスト ボックス 432"/>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2"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3" name="楕円 442"/>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44" name="テキスト ボックス 443"/>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5" name="楕円 444"/>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46" name="テキスト ボックス 44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7" name="楕円 446"/>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48" name="テキスト ボックス 447"/>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9" name="楕円 448"/>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0" name="テキスト ボックス 449"/>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145185</xdr:rowOff>
    </xdr:from>
    <xdr:to>
      <xdr:col>29</xdr:col>
      <xdr:colOff>127000</xdr:colOff>
      <xdr:row>16</xdr:row>
      <xdr:rowOff>49303</xdr:rowOff>
    </xdr:to>
    <xdr:cxnSp macro="">
      <xdr:nvCxnSpPr>
        <xdr:cNvPr id="52" name="直線コネクタ 51"/>
        <xdr:cNvCxnSpPr/>
      </xdr:nvCxnSpPr>
      <xdr:spPr bwMode="auto">
        <a:xfrm flipV="1">
          <a:off x="5003800" y="2764560"/>
          <a:ext cx="6477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49303</xdr:rowOff>
    </xdr:from>
    <xdr:to>
      <xdr:col>26</xdr:col>
      <xdr:colOff>50800</xdr:colOff>
      <xdr:row>16</xdr:row>
      <xdr:rowOff>87773</xdr:rowOff>
    </xdr:to>
    <xdr:cxnSp macro="">
      <xdr:nvCxnSpPr>
        <xdr:cNvPr id="55" name="直線コネクタ 54"/>
        <xdr:cNvCxnSpPr/>
      </xdr:nvCxnSpPr>
      <xdr:spPr bwMode="auto">
        <a:xfrm flipV="1">
          <a:off x="43053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56635</xdr:rowOff>
    </xdr:from>
    <xdr:to>
      <xdr:col>22</xdr:col>
      <xdr:colOff>114300</xdr:colOff>
      <xdr:row>16</xdr:row>
      <xdr:rowOff>87773</xdr:rowOff>
    </xdr:to>
    <xdr:cxnSp macro="">
      <xdr:nvCxnSpPr>
        <xdr:cNvPr id="58" name="直線コネクタ 57"/>
        <xdr:cNvCxnSpPr/>
      </xdr:nvCxnSpPr>
      <xdr:spPr bwMode="auto">
        <a:xfrm>
          <a:off x="3606800" y="2847460"/>
          <a:ext cx="698500" cy="3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56635</xdr:rowOff>
    </xdr:from>
    <xdr:to>
      <xdr:col>18</xdr:col>
      <xdr:colOff>177800</xdr:colOff>
      <xdr:row>16</xdr:row>
      <xdr:rowOff>58529</xdr:rowOff>
    </xdr:to>
    <xdr:cxnSp macro="">
      <xdr:nvCxnSpPr>
        <xdr:cNvPr id="61" name="直線コネクタ 60"/>
        <xdr:cNvCxnSpPr/>
      </xdr:nvCxnSpPr>
      <xdr:spPr bwMode="auto">
        <a:xfrm flipV="1">
          <a:off x="2908300" y="2847460"/>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153494</xdr:rowOff>
    </xdr:from>
    <xdr:to>
      <xdr:col>19</xdr:col>
      <xdr:colOff>38100</xdr:colOff>
      <xdr:row>18</xdr:row>
      <xdr:rowOff>83644</xdr:rowOff>
    </xdr:to>
    <xdr:sp macro="" textlink="">
      <xdr:nvSpPr>
        <xdr:cNvPr id="62" name="フローチャート: 判断 61"/>
        <xdr:cNvSpPr/>
      </xdr:nvSpPr>
      <xdr:spPr bwMode="auto">
        <a:xfrm>
          <a:off x="3556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68421</xdr:rowOff>
    </xdr:from>
    <xdr:ext cx="762000" cy="259045"/>
    <xdr:sp macro="" textlink="">
      <xdr:nvSpPr>
        <xdr:cNvPr id="63" name="テキスト ボックス 62"/>
        <xdr:cNvSpPr txBox="1"/>
      </xdr:nvSpPr>
      <xdr:spPr>
        <a:xfrm>
          <a:off x="3225800" y="32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94385</xdr:rowOff>
    </xdr:from>
    <xdr:to>
      <xdr:col>29</xdr:col>
      <xdr:colOff>177800</xdr:colOff>
      <xdr:row>16</xdr:row>
      <xdr:rowOff>24535</xdr:rowOff>
    </xdr:to>
    <xdr:sp macro="" textlink="">
      <xdr:nvSpPr>
        <xdr:cNvPr id="71" name="楕円 70"/>
        <xdr:cNvSpPr/>
      </xdr:nvSpPr>
      <xdr:spPr bwMode="auto">
        <a:xfrm>
          <a:off x="56007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110912</xdr:rowOff>
    </xdr:from>
    <xdr:ext cx="762000" cy="259045"/>
    <xdr:sp macro="" textlink="">
      <xdr:nvSpPr>
        <xdr:cNvPr id="72" name="人口1人当たり決算額の推移該当値テキスト130"/>
        <xdr:cNvSpPr txBox="1"/>
      </xdr:nvSpPr>
      <xdr:spPr>
        <a:xfrm>
          <a:off x="5740400" y="25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169953</xdr:rowOff>
    </xdr:from>
    <xdr:to>
      <xdr:col>26</xdr:col>
      <xdr:colOff>101600</xdr:colOff>
      <xdr:row>16</xdr:row>
      <xdr:rowOff>100103</xdr:rowOff>
    </xdr:to>
    <xdr:sp macro="" textlink="">
      <xdr:nvSpPr>
        <xdr:cNvPr id="73" name="楕円 72"/>
        <xdr:cNvSpPr/>
      </xdr:nvSpPr>
      <xdr:spPr bwMode="auto">
        <a:xfrm>
          <a:off x="49530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110280</xdr:rowOff>
    </xdr:from>
    <xdr:ext cx="736600" cy="259045"/>
    <xdr:sp macro="" textlink="">
      <xdr:nvSpPr>
        <xdr:cNvPr id="74" name="テキスト ボックス 73"/>
        <xdr:cNvSpPr txBox="1"/>
      </xdr:nvSpPr>
      <xdr:spPr>
        <a:xfrm>
          <a:off x="4622800" y="25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36973</xdr:rowOff>
    </xdr:from>
    <xdr:to>
      <xdr:col>22</xdr:col>
      <xdr:colOff>165100</xdr:colOff>
      <xdr:row>16</xdr:row>
      <xdr:rowOff>138573</xdr:rowOff>
    </xdr:to>
    <xdr:sp macro="" textlink="">
      <xdr:nvSpPr>
        <xdr:cNvPr id="75" name="楕円 74"/>
        <xdr:cNvSpPr/>
      </xdr:nvSpPr>
      <xdr:spPr bwMode="auto">
        <a:xfrm>
          <a:off x="42545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148750</xdr:rowOff>
    </xdr:from>
    <xdr:ext cx="762000" cy="259045"/>
    <xdr:sp macro="" textlink="">
      <xdr:nvSpPr>
        <xdr:cNvPr id="76" name="テキスト ボックス 75"/>
        <xdr:cNvSpPr txBox="1"/>
      </xdr:nvSpPr>
      <xdr:spPr>
        <a:xfrm>
          <a:off x="39243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5835</xdr:rowOff>
    </xdr:from>
    <xdr:to>
      <xdr:col>19</xdr:col>
      <xdr:colOff>38100</xdr:colOff>
      <xdr:row>16</xdr:row>
      <xdr:rowOff>107435</xdr:rowOff>
    </xdr:to>
    <xdr:sp macro="" textlink="">
      <xdr:nvSpPr>
        <xdr:cNvPr id="77" name="楕円 76"/>
        <xdr:cNvSpPr/>
      </xdr:nvSpPr>
      <xdr:spPr bwMode="auto">
        <a:xfrm>
          <a:off x="3556000" y="279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117612</xdr:rowOff>
    </xdr:from>
    <xdr:ext cx="762000" cy="259045"/>
    <xdr:sp macro="" textlink="">
      <xdr:nvSpPr>
        <xdr:cNvPr id="78" name="テキスト ボックス 77"/>
        <xdr:cNvSpPr txBox="1"/>
      </xdr:nvSpPr>
      <xdr:spPr>
        <a:xfrm>
          <a:off x="3225800" y="25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7729</xdr:rowOff>
    </xdr:from>
    <xdr:to>
      <xdr:col>15</xdr:col>
      <xdr:colOff>101600</xdr:colOff>
      <xdr:row>16</xdr:row>
      <xdr:rowOff>109329</xdr:rowOff>
    </xdr:to>
    <xdr:sp macro="" textlink="">
      <xdr:nvSpPr>
        <xdr:cNvPr id="79" name="楕円 78"/>
        <xdr:cNvSpPr/>
      </xdr:nvSpPr>
      <xdr:spPr bwMode="auto">
        <a:xfrm>
          <a:off x="2857500" y="279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119506</xdr:rowOff>
    </xdr:from>
    <xdr:ext cx="762000" cy="259045"/>
    <xdr:sp macro="" textlink="">
      <xdr:nvSpPr>
        <xdr:cNvPr id="80" name="テキスト ボックス 79"/>
        <xdr:cNvSpPr txBox="1"/>
      </xdr:nvSpPr>
      <xdr:spPr>
        <a:xfrm>
          <a:off x="2527300" y="256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185685</xdr:rowOff>
    </xdr:from>
    <xdr:to>
      <xdr:col>29</xdr:col>
      <xdr:colOff>127000</xdr:colOff>
      <xdr:row>34</xdr:row>
      <xdr:rowOff>260568</xdr:rowOff>
    </xdr:to>
    <xdr:cxnSp macro="">
      <xdr:nvCxnSpPr>
        <xdr:cNvPr id="115" name="直線コネクタ 114"/>
        <xdr:cNvCxnSpPr/>
      </xdr:nvCxnSpPr>
      <xdr:spPr bwMode="auto">
        <a:xfrm>
          <a:off x="5003800" y="6453135"/>
          <a:ext cx="6477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182190</xdr:rowOff>
    </xdr:from>
    <xdr:to>
      <xdr:col>26</xdr:col>
      <xdr:colOff>50800</xdr:colOff>
      <xdr:row>34</xdr:row>
      <xdr:rowOff>185685</xdr:rowOff>
    </xdr:to>
    <xdr:cxnSp macro="">
      <xdr:nvCxnSpPr>
        <xdr:cNvPr id="118" name="直線コネクタ 117"/>
        <xdr:cNvCxnSpPr/>
      </xdr:nvCxnSpPr>
      <xdr:spPr bwMode="auto">
        <a:xfrm>
          <a:off x="4305300" y="6449640"/>
          <a:ext cx="698500" cy="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108843</xdr:rowOff>
    </xdr:from>
    <xdr:to>
      <xdr:col>22</xdr:col>
      <xdr:colOff>114300</xdr:colOff>
      <xdr:row>34</xdr:row>
      <xdr:rowOff>182190</xdr:rowOff>
    </xdr:to>
    <xdr:cxnSp macro="">
      <xdr:nvCxnSpPr>
        <xdr:cNvPr id="121" name="直線コネクタ 120"/>
        <xdr:cNvCxnSpPr/>
      </xdr:nvCxnSpPr>
      <xdr:spPr bwMode="auto">
        <a:xfrm>
          <a:off x="3606800" y="6376293"/>
          <a:ext cx="698500" cy="7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99535</xdr:rowOff>
    </xdr:from>
    <xdr:to>
      <xdr:col>18</xdr:col>
      <xdr:colOff>177800</xdr:colOff>
      <xdr:row>34</xdr:row>
      <xdr:rowOff>108843</xdr:rowOff>
    </xdr:to>
    <xdr:cxnSp macro="">
      <xdr:nvCxnSpPr>
        <xdr:cNvPr id="124" name="直線コネクタ 123"/>
        <xdr:cNvCxnSpPr/>
      </xdr:nvCxnSpPr>
      <xdr:spPr bwMode="auto">
        <a:xfrm>
          <a:off x="2908300" y="6366985"/>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5" name="フローチャート: 判断 124"/>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6" name="テキスト ボックス 125"/>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209768</xdr:rowOff>
    </xdr:from>
    <xdr:to>
      <xdr:col>29</xdr:col>
      <xdr:colOff>177800</xdr:colOff>
      <xdr:row>34</xdr:row>
      <xdr:rowOff>311368</xdr:rowOff>
    </xdr:to>
    <xdr:sp macro="" textlink="">
      <xdr:nvSpPr>
        <xdr:cNvPr id="134" name="楕円 133"/>
        <xdr:cNvSpPr/>
      </xdr:nvSpPr>
      <xdr:spPr bwMode="auto">
        <a:xfrm>
          <a:off x="56007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54845</xdr:rowOff>
    </xdr:from>
    <xdr:ext cx="762000" cy="259045"/>
    <xdr:sp macro="" textlink="">
      <xdr:nvSpPr>
        <xdr:cNvPr id="135" name="人口1人当たり決算額の推移該当値テキスト445"/>
        <xdr:cNvSpPr txBox="1"/>
      </xdr:nvSpPr>
      <xdr:spPr>
        <a:xfrm>
          <a:off x="5740400" y="63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134885</xdr:rowOff>
    </xdr:from>
    <xdr:to>
      <xdr:col>26</xdr:col>
      <xdr:colOff>101600</xdr:colOff>
      <xdr:row>34</xdr:row>
      <xdr:rowOff>236485</xdr:rowOff>
    </xdr:to>
    <xdr:sp macro="" textlink="">
      <xdr:nvSpPr>
        <xdr:cNvPr id="136" name="楕円 135"/>
        <xdr:cNvSpPr/>
      </xdr:nvSpPr>
      <xdr:spPr bwMode="auto">
        <a:xfrm>
          <a:off x="49530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246662</xdr:rowOff>
    </xdr:from>
    <xdr:ext cx="736600" cy="259045"/>
    <xdr:sp macro="" textlink="">
      <xdr:nvSpPr>
        <xdr:cNvPr id="137" name="テキスト ボックス 136"/>
        <xdr:cNvSpPr txBox="1"/>
      </xdr:nvSpPr>
      <xdr:spPr>
        <a:xfrm>
          <a:off x="4622800" y="617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131390</xdr:rowOff>
    </xdr:from>
    <xdr:to>
      <xdr:col>22</xdr:col>
      <xdr:colOff>165100</xdr:colOff>
      <xdr:row>34</xdr:row>
      <xdr:rowOff>232990</xdr:rowOff>
    </xdr:to>
    <xdr:sp macro="" textlink="">
      <xdr:nvSpPr>
        <xdr:cNvPr id="138" name="楕円 137"/>
        <xdr:cNvSpPr/>
      </xdr:nvSpPr>
      <xdr:spPr bwMode="auto">
        <a:xfrm>
          <a:off x="4254500" y="63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243167</xdr:rowOff>
    </xdr:from>
    <xdr:ext cx="762000" cy="259045"/>
    <xdr:sp macro="" textlink="">
      <xdr:nvSpPr>
        <xdr:cNvPr id="139" name="テキスト ボックス 138"/>
        <xdr:cNvSpPr txBox="1"/>
      </xdr:nvSpPr>
      <xdr:spPr>
        <a:xfrm>
          <a:off x="3924300" y="616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58043</xdr:rowOff>
    </xdr:from>
    <xdr:to>
      <xdr:col>19</xdr:col>
      <xdr:colOff>38100</xdr:colOff>
      <xdr:row>34</xdr:row>
      <xdr:rowOff>159643</xdr:rowOff>
    </xdr:to>
    <xdr:sp macro="" textlink="">
      <xdr:nvSpPr>
        <xdr:cNvPr id="140" name="楕円 139"/>
        <xdr:cNvSpPr/>
      </xdr:nvSpPr>
      <xdr:spPr bwMode="auto">
        <a:xfrm>
          <a:off x="3556000" y="63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169820</xdr:rowOff>
    </xdr:from>
    <xdr:ext cx="762000" cy="259045"/>
    <xdr:sp macro="" textlink="">
      <xdr:nvSpPr>
        <xdr:cNvPr id="141" name="テキスト ボックス 140"/>
        <xdr:cNvSpPr txBox="1"/>
      </xdr:nvSpPr>
      <xdr:spPr>
        <a:xfrm>
          <a:off x="3225800" y="609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48735</xdr:rowOff>
    </xdr:from>
    <xdr:to>
      <xdr:col>15</xdr:col>
      <xdr:colOff>101600</xdr:colOff>
      <xdr:row>34</xdr:row>
      <xdr:rowOff>150335</xdr:rowOff>
    </xdr:to>
    <xdr:sp macro="" textlink="">
      <xdr:nvSpPr>
        <xdr:cNvPr id="142" name="楕円 141"/>
        <xdr:cNvSpPr/>
      </xdr:nvSpPr>
      <xdr:spPr bwMode="auto">
        <a:xfrm>
          <a:off x="2857500" y="63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160512</xdr:rowOff>
    </xdr:from>
    <xdr:ext cx="762000" cy="259045"/>
    <xdr:sp macro="" textlink="">
      <xdr:nvSpPr>
        <xdr:cNvPr id="143" name="テキスト ボックス 142"/>
        <xdr:cNvSpPr txBox="1"/>
      </xdr:nvSpPr>
      <xdr:spPr>
        <a:xfrm>
          <a:off x="2527300" y="60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156799</xdr:rowOff>
    </xdr:from>
    <xdr:to>
      <xdr:col>24</xdr:col>
      <xdr:colOff>63500</xdr:colOff>
      <xdr:row>32</xdr:row>
      <xdr:rowOff>74206</xdr:rowOff>
    </xdr:to>
    <xdr:cxnSp macro="">
      <xdr:nvCxnSpPr>
        <xdr:cNvPr id="59" name="直線コネクタ 58"/>
        <xdr:cNvCxnSpPr/>
      </xdr:nvCxnSpPr>
      <xdr:spPr>
        <a:xfrm flipV="1">
          <a:off x="3797300" y="5471749"/>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74206</xdr:rowOff>
    </xdr:from>
    <xdr:to>
      <xdr:col>19</xdr:col>
      <xdr:colOff>177800</xdr:colOff>
      <xdr:row>32</xdr:row>
      <xdr:rowOff>112131</xdr:rowOff>
    </xdr:to>
    <xdr:cxnSp macro="">
      <xdr:nvCxnSpPr>
        <xdr:cNvPr id="62" name="直線コネクタ 61"/>
        <xdr:cNvCxnSpPr/>
      </xdr:nvCxnSpPr>
      <xdr:spPr>
        <a:xfrm flipV="1">
          <a:off x="2908300" y="556060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27343</xdr:rowOff>
    </xdr:from>
    <xdr:to>
      <xdr:col>15</xdr:col>
      <xdr:colOff>50800</xdr:colOff>
      <xdr:row>32</xdr:row>
      <xdr:rowOff>112131</xdr:rowOff>
    </xdr:to>
    <xdr:cxnSp macro="">
      <xdr:nvCxnSpPr>
        <xdr:cNvPr id="65" name="直線コネクタ 64"/>
        <xdr:cNvCxnSpPr/>
      </xdr:nvCxnSpPr>
      <xdr:spPr>
        <a:xfrm>
          <a:off x="2019300" y="5513743"/>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164480</xdr:rowOff>
    </xdr:from>
    <xdr:to>
      <xdr:col>10</xdr:col>
      <xdr:colOff>114300</xdr:colOff>
      <xdr:row>32</xdr:row>
      <xdr:rowOff>27343</xdr:rowOff>
    </xdr:to>
    <xdr:cxnSp macro="">
      <xdr:nvCxnSpPr>
        <xdr:cNvPr id="68" name="直線コネクタ 67"/>
        <xdr:cNvCxnSpPr/>
      </xdr:nvCxnSpPr>
      <xdr:spPr>
        <a:xfrm>
          <a:off x="1130300" y="547943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17760</xdr:rowOff>
    </xdr:from>
    <xdr:to>
      <xdr:col>10</xdr:col>
      <xdr:colOff>165100</xdr:colOff>
      <xdr:row>36</xdr:row>
      <xdr:rowOff>119360</xdr:rowOff>
    </xdr:to>
    <xdr:sp macro="" textlink="">
      <xdr:nvSpPr>
        <xdr:cNvPr id="69" name="フローチャート: 判断 68"/>
        <xdr:cNvSpPr/>
      </xdr:nvSpPr>
      <xdr:spPr>
        <a:xfrm>
          <a:off x="1968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110487</xdr:rowOff>
    </xdr:from>
    <xdr:ext cx="534377" cy="259045"/>
    <xdr:sp macro="" textlink="">
      <xdr:nvSpPr>
        <xdr:cNvPr id="70" name="テキスト ボックス 69"/>
        <xdr:cNvSpPr txBox="1"/>
      </xdr:nvSpPr>
      <xdr:spPr>
        <a:xfrm>
          <a:off x="1752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105999</xdr:rowOff>
    </xdr:from>
    <xdr:to>
      <xdr:col>24</xdr:col>
      <xdr:colOff>114300</xdr:colOff>
      <xdr:row>32</xdr:row>
      <xdr:rowOff>36149</xdr:rowOff>
    </xdr:to>
    <xdr:sp macro="" textlink="">
      <xdr:nvSpPr>
        <xdr:cNvPr id="78" name="楕円 77"/>
        <xdr:cNvSpPr/>
      </xdr:nvSpPr>
      <xdr:spPr>
        <a:xfrm>
          <a:off x="4584700" y="54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128876</xdr:rowOff>
    </xdr:from>
    <xdr:ext cx="534377" cy="259045"/>
    <xdr:sp macro="" textlink="">
      <xdr:nvSpPr>
        <xdr:cNvPr id="79" name="人件費該当値テキスト"/>
        <xdr:cNvSpPr txBox="1"/>
      </xdr:nvSpPr>
      <xdr:spPr>
        <a:xfrm>
          <a:off x="4686300" y="52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23406</xdr:rowOff>
    </xdr:from>
    <xdr:to>
      <xdr:col>20</xdr:col>
      <xdr:colOff>38100</xdr:colOff>
      <xdr:row>32</xdr:row>
      <xdr:rowOff>125006</xdr:rowOff>
    </xdr:to>
    <xdr:sp macro="" textlink="">
      <xdr:nvSpPr>
        <xdr:cNvPr id="80" name="楕円 79"/>
        <xdr:cNvSpPr/>
      </xdr:nvSpPr>
      <xdr:spPr>
        <a:xfrm>
          <a:off x="37465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141533</xdr:rowOff>
    </xdr:from>
    <xdr:ext cx="534377" cy="259045"/>
    <xdr:sp macro="" textlink="">
      <xdr:nvSpPr>
        <xdr:cNvPr id="81" name="テキスト ボックス 80"/>
        <xdr:cNvSpPr txBox="1"/>
      </xdr:nvSpPr>
      <xdr:spPr>
        <a:xfrm>
          <a:off x="3530111" y="52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61331</xdr:rowOff>
    </xdr:from>
    <xdr:to>
      <xdr:col>15</xdr:col>
      <xdr:colOff>101600</xdr:colOff>
      <xdr:row>32</xdr:row>
      <xdr:rowOff>162931</xdr:rowOff>
    </xdr:to>
    <xdr:sp macro="" textlink="">
      <xdr:nvSpPr>
        <xdr:cNvPr id="82" name="楕円 81"/>
        <xdr:cNvSpPr/>
      </xdr:nvSpPr>
      <xdr:spPr>
        <a:xfrm>
          <a:off x="2857500" y="55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8008</xdr:rowOff>
    </xdr:from>
    <xdr:ext cx="534377" cy="259045"/>
    <xdr:sp macro="" textlink="">
      <xdr:nvSpPr>
        <xdr:cNvPr id="83" name="テキスト ボックス 82"/>
        <xdr:cNvSpPr txBox="1"/>
      </xdr:nvSpPr>
      <xdr:spPr>
        <a:xfrm>
          <a:off x="2641111" y="53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147993</xdr:rowOff>
    </xdr:from>
    <xdr:to>
      <xdr:col>10</xdr:col>
      <xdr:colOff>165100</xdr:colOff>
      <xdr:row>32</xdr:row>
      <xdr:rowOff>78143</xdr:rowOff>
    </xdr:to>
    <xdr:sp macro="" textlink="">
      <xdr:nvSpPr>
        <xdr:cNvPr id="84" name="楕円 83"/>
        <xdr:cNvSpPr/>
      </xdr:nvSpPr>
      <xdr:spPr>
        <a:xfrm>
          <a:off x="19685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94670</xdr:rowOff>
    </xdr:from>
    <xdr:ext cx="534377" cy="259045"/>
    <xdr:sp macro="" textlink="">
      <xdr:nvSpPr>
        <xdr:cNvPr id="85" name="テキスト ボックス 84"/>
        <xdr:cNvSpPr txBox="1"/>
      </xdr:nvSpPr>
      <xdr:spPr>
        <a:xfrm>
          <a:off x="1752111" y="52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113680</xdr:rowOff>
    </xdr:from>
    <xdr:to>
      <xdr:col>6</xdr:col>
      <xdr:colOff>38100</xdr:colOff>
      <xdr:row>32</xdr:row>
      <xdr:rowOff>43830</xdr:rowOff>
    </xdr:to>
    <xdr:sp macro="" textlink="">
      <xdr:nvSpPr>
        <xdr:cNvPr id="86" name="楕円 85"/>
        <xdr:cNvSpPr/>
      </xdr:nvSpPr>
      <xdr:spPr>
        <a:xfrm>
          <a:off x="1079500" y="5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60357</xdr:rowOff>
    </xdr:from>
    <xdr:ext cx="534377" cy="259045"/>
    <xdr:sp macro="" textlink="">
      <xdr:nvSpPr>
        <xdr:cNvPr id="87" name="テキスト ボックス 86"/>
        <xdr:cNvSpPr txBox="1"/>
      </xdr:nvSpPr>
      <xdr:spPr>
        <a:xfrm>
          <a:off x="863111" y="52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169456</xdr:rowOff>
    </xdr:from>
    <xdr:to>
      <xdr:col>24</xdr:col>
      <xdr:colOff>63500</xdr:colOff>
      <xdr:row>58</xdr:row>
      <xdr:rowOff>12129</xdr:rowOff>
    </xdr:to>
    <xdr:cxnSp macro="">
      <xdr:nvCxnSpPr>
        <xdr:cNvPr id="117" name="直線コネクタ 116"/>
        <xdr:cNvCxnSpPr/>
      </xdr:nvCxnSpPr>
      <xdr:spPr>
        <a:xfrm flipV="1">
          <a:off x="3797300" y="9942106"/>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12129</xdr:rowOff>
    </xdr:from>
    <xdr:to>
      <xdr:col>19</xdr:col>
      <xdr:colOff>177800</xdr:colOff>
      <xdr:row>58</xdr:row>
      <xdr:rowOff>18364</xdr:rowOff>
    </xdr:to>
    <xdr:cxnSp macro="">
      <xdr:nvCxnSpPr>
        <xdr:cNvPr id="120" name="直線コネクタ 119"/>
        <xdr:cNvCxnSpPr/>
      </xdr:nvCxnSpPr>
      <xdr:spPr>
        <a:xfrm flipV="1">
          <a:off x="2908300" y="9956229"/>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18364</xdr:rowOff>
    </xdr:from>
    <xdr:to>
      <xdr:col>15</xdr:col>
      <xdr:colOff>50800</xdr:colOff>
      <xdr:row>58</xdr:row>
      <xdr:rowOff>52769</xdr:rowOff>
    </xdr:to>
    <xdr:cxnSp macro="">
      <xdr:nvCxnSpPr>
        <xdr:cNvPr id="123" name="直線コネクタ 122"/>
        <xdr:cNvCxnSpPr/>
      </xdr:nvCxnSpPr>
      <xdr:spPr>
        <a:xfrm flipV="1">
          <a:off x="2019300" y="996246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52769</xdr:rowOff>
    </xdr:from>
    <xdr:to>
      <xdr:col>10</xdr:col>
      <xdr:colOff>114300</xdr:colOff>
      <xdr:row>58</xdr:row>
      <xdr:rowOff>75946</xdr:rowOff>
    </xdr:to>
    <xdr:cxnSp macro="">
      <xdr:nvCxnSpPr>
        <xdr:cNvPr id="126" name="直線コネクタ 125"/>
        <xdr:cNvCxnSpPr/>
      </xdr:nvCxnSpPr>
      <xdr:spPr>
        <a:xfrm flipV="1">
          <a:off x="1130300" y="9996869"/>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7" name="フローチャート: 判断 126"/>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44467</xdr:rowOff>
    </xdr:from>
    <xdr:ext cx="534377" cy="259045"/>
    <xdr:sp macro="" textlink="">
      <xdr:nvSpPr>
        <xdr:cNvPr id="128" name="テキスト ボックス 127"/>
        <xdr:cNvSpPr txBox="1"/>
      </xdr:nvSpPr>
      <xdr:spPr>
        <a:xfrm>
          <a:off x="1752111" y="9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118656</xdr:rowOff>
    </xdr:from>
    <xdr:to>
      <xdr:col>24</xdr:col>
      <xdr:colOff>114300</xdr:colOff>
      <xdr:row>58</xdr:row>
      <xdr:rowOff>48806</xdr:rowOff>
    </xdr:to>
    <xdr:sp macro="" textlink="">
      <xdr:nvSpPr>
        <xdr:cNvPr id="136" name="楕円 135"/>
        <xdr:cNvSpPr/>
      </xdr:nvSpPr>
      <xdr:spPr>
        <a:xfrm>
          <a:off x="4584700" y="98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97083</xdr:rowOff>
    </xdr:from>
    <xdr:ext cx="534377" cy="259045"/>
    <xdr:sp macro="" textlink="">
      <xdr:nvSpPr>
        <xdr:cNvPr id="137" name="物件費該当値テキスト"/>
        <xdr:cNvSpPr txBox="1"/>
      </xdr:nvSpPr>
      <xdr:spPr>
        <a:xfrm>
          <a:off x="4686300" y="98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132779</xdr:rowOff>
    </xdr:from>
    <xdr:to>
      <xdr:col>20</xdr:col>
      <xdr:colOff>38100</xdr:colOff>
      <xdr:row>58</xdr:row>
      <xdr:rowOff>62929</xdr:rowOff>
    </xdr:to>
    <xdr:sp macro="" textlink="">
      <xdr:nvSpPr>
        <xdr:cNvPr id="138" name="楕円 137"/>
        <xdr:cNvSpPr/>
      </xdr:nvSpPr>
      <xdr:spPr>
        <a:xfrm>
          <a:off x="3746500" y="9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54056</xdr:rowOff>
    </xdr:from>
    <xdr:ext cx="534377" cy="259045"/>
    <xdr:sp macro="" textlink="">
      <xdr:nvSpPr>
        <xdr:cNvPr id="139" name="テキスト ボックス 138"/>
        <xdr:cNvSpPr txBox="1"/>
      </xdr:nvSpPr>
      <xdr:spPr>
        <a:xfrm>
          <a:off x="3530111" y="9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139014</xdr:rowOff>
    </xdr:from>
    <xdr:to>
      <xdr:col>15</xdr:col>
      <xdr:colOff>101600</xdr:colOff>
      <xdr:row>58</xdr:row>
      <xdr:rowOff>69164</xdr:rowOff>
    </xdr:to>
    <xdr:sp macro="" textlink="">
      <xdr:nvSpPr>
        <xdr:cNvPr id="140" name="楕円 139"/>
        <xdr:cNvSpPr/>
      </xdr:nvSpPr>
      <xdr:spPr>
        <a:xfrm>
          <a:off x="2857500" y="99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60291</xdr:rowOff>
    </xdr:from>
    <xdr:ext cx="534377" cy="259045"/>
    <xdr:sp macro="" textlink="">
      <xdr:nvSpPr>
        <xdr:cNvPr id="141" name="テキスト ボックス 140"/>
        <xdr:cNvSpPr txBox="1"/>
      </xdr:nvSpPr>
      <xdr:spPr>
        <a:xfrm>
          <a:off x="2641111" y="100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1969</xdr:rowOff>
    </xdr:from>
    <xdr:to>
      <xdr:col>10</xdr:col>
      <xdr:colOff>165100</xdr:colOff>
      <xdr:row>58</xdr:row>
      <xdr:rowOff>103569</xdr:rowOff>
    </xdr:to>
    <xdr:sp macro="" textlink="">
      <xdr:nvSpPr>
        <xdr:cNvPr id="142" name="楕円 141"/>
        <xdr:cNvSpPr/>
      </xdr:nvSpPr>
      <xdr:spPr>
        <a:xfrm>
          <a:off x="1968500" y="99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94696</xdr:rowOff>
    </xdr:from>
    <xdr:ext cx="534377" cy="259045"/>
    <xdr:sp macro="" textlink="">
      <xdr:nvSpPr>
        <xdr:cNvPr id="143" name="テキスト ボックス 142"/>
        <xdr:cNvSpPr txBox="1"/>
      </xdr:nvSpPr>
      <xdr:spPr>
        <a:xfrm>
          <a:off x="1752111" y="100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25146</xdr:rowOff>
    </xdr:from>
    <xdr:to>
      <xdr:col>6</xdr:col>
      <xdr:colOff>38100</xdr:colOff>
      <xdr:row>58</xdr:row>
      <xdr:rowOff>126746</xdr:rowOff>
    </xdr:to>
    <xdr:sp macro="" textlink="">
      <xdr:nvSpPr>
        <xdr:cNvPr id="144" name="楕円 143"/>
        <xdr:cNvSpPr/>
      </xdr:nvSpPr>
      <xdr:spPr>
        <a:xfrm>
          <a:off x="1079500" y="99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117873</xdr:rowOff>
    </xdr:from>
    <xdr:ext cx="534377" cy="259045"/>
    <xdr:sp macro="" textlink="">
      <xdr:nvSpPr>
        <xdr:cNvPr id="145" name="テキスト ボックス 144"/>
        <xdr:cNvSpPr txBox="1"/>
      </xdr:nvSpPr>
      <xdr:spPr>
        <a:xfrm>
          <a:off x="863111" y="10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123241</xdr:rowOff>
    </xdr:from>
    <xdr:to>
      <xdr:col>24</xdr:col>
      <xdr:colOff>63500</xdr:colOff>
      <xdr:row>77</xdr:row>
      <xdr:rowOff>137719</xdr:rowOff>
    </xdr:to>
    <xdr:cxnSp macro="">
      <xdr:nvCxnSpPr>
        <xdr:cNvPr id="174" name="直線コネクタ 173"/>
        <xdr:cNvCxnSpPr/>
      </xdr:nvCxnSpPr>
      <xdr:spPr>
        <a:xfrm flipV="1">
          <a:off x="3797300" y="1332489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132690</xdr:rowOff>
    </xdr:from>
    <xdr:to>
      <xdr:col>19</xdr:col>
      <xdr:colOff>177800</xdr:colOff>
      <xdr:row>77</xdr:row>
      <xdr:rowOff>137719</xdr:rowOff>
    </xdr:to>
    <xdr:cxnSp macro="">
      <xdr:nvCxnSpPr>
        <xdr:cNvPr id="177" name="直線コネクタ 176"/>
        <xdr:cNvCxnSpPr/>
      </xdr:nvCxnSpPr>
      <xdr:spPr>
        <a:xfrm>
          <a:off x="2908300" y="133343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108458</xdr:rowOff>
    </xdr:from>
    <xdr:to>
      <xdr:col>15</xdr:col>
      <xdr:colOff>50800</xdr:colOff>
      <xdr:row>77</xdr:row>
      <xdr:rowOff>132690</xdr:rowOff>
    </xdr:to>
    <xdr:cxnSp macro="">
      <xdr:nvCxnSpPr>
        <xdr:cNvPr id="180" name="直線コネクタ 179"/>
        <xdr:cNvCxnSpPr/>
      </xdr:nvCxnSpPr>
      <xdr:spPr>
        <a:xfrm>
          <a:off x="2019300" y="1331010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108458</xdr:rowOff>
    </xdr:from>
    <xdr:to>
      <xdr:col>10</xdr:col>
      <xdr:colOff>114300</xdr:colOff>
      <xdr:row>77</xdr:row>
      <xdr:rowOff>138252</xdr:rowOff>
    </xdr:to>
    <xdr:cxnSp macro="">
      <xdr:nvCxnSpPr>
        <xdr:cNvPr id="183" name="直線コネクタ 182"/>
        <xdr:cNvCxnSpPr/>
      </xdr:nvCxnSpPr>
      <xdr:spPr>
        <a:xfrm flipV="1">
          <a:off x="1130300" y="13310108"/>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79680</xdr:rowOff>
    </xdr:from>
    <xdr:to>
      <xdr:col>10</xdr:col>
      <xdr:colOff>165100</xdr:colOff>
      <xdr:row>78</xdr:row>
      <xdr:rowOff>9830</xdr:rowOff>
    </xdr:to>
    <xdr:sp macro="" textlink="">
      <xdr:nvSpPr>
        <xdr:cNvPr id="184" name="フローチャート: 判断 183"/>
        <xdr:cNvSpPr/>
      </xdr:nvSpPr>
      <xdr:spPr>
        <a:xfrm>
          <a:off x="19685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957</xdr:rowOff>
    </xdr:from>
    <xdr:ext cx="469744" cy="259045"/>
    <xdr:sp macro="" textlink="">
      <xdr:nvSpPr>
        <xdr:cNvPr id="185" name="テキスト ボックス 184"/>
        <xdr:cNvSpPr txBox="1"/>
      </xdr:nvSpPr>
      <xdr:spPr>
        <a:xfrm>
          <a:off x="1784428" y="133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72441</xdr:rowOff>
    </xdr:from>
    <xdr:to>
      <xdr:col>24</xdr:col>
      <xdr:colOff>114300</xdr:colOff>
      <xdr:row>78</xdr:row>
      <xdr:rowOff>2591</xdr:rowOff>
    </xdr:to>
    <xdr:sp macro="" textlink="">
      <xdr:nvSpPr>
        <xdr:cNvPr id="193" name="楕円 192"/>
        <xdr:cNvSpPr/>
      </xdr:nvSpPr>
      <xdr:spPr>
        <a:xfrm>
          <a:off x="45847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50868</xdr:rowOff>
    </xdr:from>
    <xdr:ext cx="469744" cy="259045"/>
    <xdr:sp macro="" textlink="">
      <xdr:nvSpPr>
        <xdr:cNvPr id="194" name="維持補修費該当値テキスト"/>
        <xdr:cNvSpPr txBox="1"/>
      </xdr:nvSpPr>
      <xdr:spPr>
        <a:xfrm>
          <a:off x="4686300" y="132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86919</xdr:rowOff>
    </xdr:from>
    <xdr:to>
      <xdr:col>20</xdr:col>
      <xdr:colOff>38100</xdr:colOff>
      <xdr:row>78</xdr:row>
      <xdr:rowOff>17069</xdr:rowOff>
    </xdr:to>
    <xdr:sp macro="" textlink="">
      <xdr:nvSpPr>
        <xdr:cNvPr id="195" name="楕円 194"/>
        <xdr:cNvSpPr/>
      </xdr:nvSpPr>
      <xdr:spPr>
        <a:xfrm>
          <a:off x="37465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8196</xdr:rowOff>
    </xdr:from>
    <xdr:ext cx="469744" cy="259045"/>
    <xdr:sp macro="" textlink="">
      <xdr:nvSpPr>
        <xdr:cNvPr id="196" name="テキスト ボックス 195"/>
        <xdr:cNvSpPr txBox="1"/>
      </xdr:nvSpPr>
      <xdr:spPr>
        <a:xfrm>
          <a:off x="3562428" y="133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81890</xdr:rowOff>
    </xdr:from>
    <xdr:to>
      <xdr:col>15</xdr:col>
      <xdr:colOff>101600</xdr:colOff>
      <xdr:row>78</xdr:row>
      <xdr:rowOff>12040</xdr:rowOff>
    </xdr:to>
    <xdr:sp macro="" textlink="">
      <xdr:nvSpPr>
        <xdr:cNvPr id="197" name="楕円 196"/>
        <xdr:cNvSpPr/>
      </xdr:nvSpPr>
      <xdr:spPr>
        <a:xfrm>
          <a:off x="2857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3167</xdr:rowOff>
    </xdr:from>
    <xdr:ext cx="469744" cy="259045"/>
    <xdr:sp macro="" textlink="">
      <xdr:nvSpPr>
        <xdr:cNvPr id="198" name="テキスト ボックス 197"/>
        <xdr:cNvSpPr txBox="1"/>
      </xdr:nvSpPr>
      <xdr:spPr>
        <a:xfrm>
          <a:off x="2673428" y="133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57658</xdr:rowOff>
    </xdr:from>
    <xdr:to>
      <xdr:col>10</xdr:col>
      <xdr:colOff>165100</xdr:colOff>
      <xdr:row>77</xdr:row>
      <xdr:rowOff>159258</xdr:rowOff>
    </xdr:to>
    <xdr:sp macro="" textlink="">
      <xdr:nvSpPr>
        <xdr:cNvPr id="199" name="楕円 198"/>
        <xdr:cNvSpPr/>
      </xdr:nvSpPr>
      <xdr:spPr>
        <a:xfrm>
          <a:off x="1968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4335</xdr:rowOff>
    </xdr:from>
    <xdr:ext cx="469744" cy="259045"/>
    <xdr:sp macro="" textlink="">
      <xdr:nvSpPr>
        <xdr:cNvPr id="200" name="テキスト ボックス 199"/>
        <xdr:cNvSpPr txBox="1"/>
      </xdr:nvSpPr>
      <xdr:spPr>
        <a:xfrm>
          <a:off x="1784428" y="1303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87452</xdr:rowOff>
    </xdr:from>
    <xdr:to>
      <xdr:col>6</xdr:col>
      <xdr:colOff>38100</xdr:colOff>
      <xdr:row>78</xdr:row>
      <xdr:rowOff>17602</xdr:rowOff>
    </xdr:to>
    <xdr:sp macro="" textlink="">
      <xdr:nvSpPr>
        <xdr:cNvPr id="201" name="楕円 200"/>
        <xdr:cNvSpPr/>
      </xdr:nvSpPr>
      <xdr:spPr>
        <a:xfrm>
          <a:off x="10795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8729</xdr:rowOff>
    </xdr:from>
    <xdr:ext cx="469744" cy="259045"/>
    <xdr:sp macro="" textlink="">
      <xdr:nvSpPr>
        <xdr:cNvPr id="202" name="テキスト ボックス 201"/>
        <xdr:cNvSpPr txBox="1"/>
      </xdr:nvSpPr>
      <xdr:spPr>
        <a:xfrm>
          <a:off x="895428" y="133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66345</xdr:rowOff>
    </xdr:from>
    <xdr:to>
      <xdr:col>24</xdr:col>
      <xdr:colOff>63500</xdr:colOff>
      <xdr:row>94</xdr:row>
      <xdr:rowOff>98044</xdr:rowOff>
    </xdr:to>
    <xdr:cxnSp macro="">
      <xdr:nvCxnSpPr>
        <xdr:cNvPr id="232" name="直線コネクタ 231"/>
        <xdr:cNvCxnSpPr/>
      </xdr:nvCxnSpPr>
      <xdr:spPr>
        <a:xfrm>
          <a:off x="3797300" y="16182645"/>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66345</xdr:rowOff>
    </xdr:from>
    <xdr:to>
      <xdr:col>19</xdr:col>
      <xdr:colOff>177800</xdr:colOff>
      <xdr:row>94</xdr:row>
      <xdr:rowOff>97701</xdr:rowOff>
    </xdr:to>
    <xdr:cxnSp macro="">
      <xdr:nvCxnSpPr>
        <xdr:cNvPr id="235" name="直線コネクタ 234"/>
        <xdr:cNvCxnSpPr/>
      </xdr:nvCxnSpPr>
      <xdr:spPr>
        <a:xfrm flipV="1">
          <a:off x="2908300" y="16182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97701</xdr:rowOff>
    </xdr:from>
    <xdr:to>
      <xdr:col>15</xdr:col>
      <xdr:colOff>50800</xdr:colOff>
      <xdr:row>94</xdr:row>
      <xdr:rowOff>127597</xdr:rowOff>
    </xdr:to>
    <xdr:cxnSp macro="">
      <xdr:nvCxnSpPr>
        <xdr:cNvPr id="238" name="直線コネクタ 237"/>
        <xdr:cNvCxnSpPr/>
      </xdr:nvCxnSpPr>
      <xdr:spPr>
        <a:xfrm flipV="1">
          <a:off x="2019300" y="16214001"/>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127597</xdr:rowOff>
    </xdr:from>
    <xdr:to>
      <xdr:col>10</xdr:col>
      <xdr:colOff>114300</xdr:colOff>
      <xdr:row>94</xdr:row>
      <xdr:rowOff>169151</xdr:rowOff>
    </xdr:to>
    <xdr:cxnSp macro="">
      <xdr:nvCxnSpPr>
        <xdr:cNvPr id="241" name="直線コネクタ 240"/>
        <xdr:cNvCxnSpPr/>
      </xdr:nvCxnSpPr>
      <xdr:spPr>
        <a:xfrm flipV="1">
          <a:off x="1130300" y="16243897"/>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2" name="フローチャート: 判断 241"/>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65067</xdr:rowOff>
    </xdr:from>
    <xdr:ext cx="534377" cy="259045"/>
    <xdr:sp macro="" textlink="">
      <xdr:nvSpPr>
        <xdr:cNvPr id="243" name="テキスト ボックス 242"/>
        <xdr:cNvSpPr txBox="1"/>
      </xdr:nvSpPr>
      <xdr:spPr>
        <a:xfrm>
          <a:off x="1752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47244</xdr:rowOff>
    </xdr:from>
    <xdr:to>
      <xdr:col>24</xdr:col>
      <xdr:colOff>114300</xdr:colOff>
      <xdr:row>94</xdr:row>
      <xdr:rowOff>148844</xdr:rowOff>
    </xdr:to>
    <xdr:sp macro="" textlink="">
      <xdr:nvSpPr>
        <xdr:cNvPr id="251" name="楕円 250"/>
        <xdr:cNvSpPr/>
      </xdr:nvSpPr>
      <xdr:spPr>
        <a:xfrm>
          <a:off x="4584700" y="16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70121</xdr:rowOff>
    </xdr:from>
    <xdr:ext cx="534377" cy="259045"/>
    <xdr:sp macro="" textlink="">
      <xdr:nvSpPr>
        <xdr:cNvPr id="252" name="扶助費該当値テキスト"/>
        <xdr:cNvSpPr txBox="1"/>
      </xdr:nvSpPr>
      <xdr:spPr>
        <a:xfrm>
          <a:off x="4686300" y="160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15545</xdr:rowOff>
    </xdr:from>
    <xdr:to>
      <xdr:col>20</xdr:col>
      <xdr:colOff>38100</xdr:colOff>
      <xdr:row>94</xdr:row>
      <xdr:rowOff>117145</xdr:rowOff>
    </xdr:to>
    <xdr:sp macro="" textlink="">
      <xdr:nvSpPr>
        <xdr:cNvPr id="253" name="楕円 252"/>
        <xdr:cNvSpPr/>
      </xdr:nvSpPr>
      <xdr:spPr>
        <a:xfrm>
          <a:off x="3746500" y="161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133672</xdr:rowOff>
    </xdr:from>
    <xdr:ext cx="534377" cy="259045"/>
    <xdr:sp macro="" textlink="">
      <xdr:nvSpPr>
        <xdr:cNvPr id="254" name="テキスト ボックス 253"/>
        <xdr:cNvSpPr txBox="1"/>
      </xdr:nvSpPr>
      <xdr:spPr>
        <a:xfrm>
          <a:off x="3530111" y="159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46901</xdr:rowOff>
    </xdr:from>
    <xdr:to>
      <xdr:col>15</xdr:col>
      <xdr:colOff>101600</xdr:colOff>
      <xdr:row>94</xdr:row>
      <xdr:rowOff>148501</xdr:rowOff>
    </xdr:to>
    <xdr:sp macro="" textlink="">
      <xdr:nvSpPr>
        <xdr:cNvPr id="255" name="楕円 254"/>
        <xdr:cNvSpPr/>
      </xdr:nvSpPr>
      <xdr:spPr>
        <a:xfrm>
          <a:off x="2857500" y="161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165028</xdr:rowOff>
    </xdr:from>
    <xdr:ext cx="534377" cy="259045"/>
    <xdr:sp macro="" textlink="">
      <xdr:nvSpPr>
        <xdr:cNvPr id="256" name="テキスト ボックス 255"/>
        <xdr:cNvSpPr txBox="1"/>
      </xdr:nvSpPr>
      <xdr:spPr>
        <a:xfrm>
          <a:off x="2641111" y="15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76797</xdr:rowOff>
    </xdr:from>
    <xdr:to>
      <xdr:col>10</xdr:col>
      <xdr:colOff>165100</xdr:colOff>
      <xdr:row>95</xdr:row>
      <xdr:rowOff>6947</xdr:rowOff>
    </xdr:to>
    <xdr:sp macro="" textlink="">
      <xdr:nvSpPr>
        <xdr:cNvPr id="257" name="楕円 256"/>
        <xdr:cNvSpPr/>
      </xdr:nvSpPr>
      <xdr:spPr>
        <a:xfrm>
          <a:off x="1968500" y="161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23474</xdr:rowOff>
    </xdr:from>
    <xdr:ext cx="534377" cy="259045"/>
    <xdr:sp macro="" textlink="">
      <xdr:nvSpPr>
        <xdr:cNvPr id="258" name="テキスト ボックス 257"/>
        <xdr:cNvSpPr txBox="1"/>
      </xdr:nvSpPr>
      <xdr:spPr>
        <a:xfrm>
          <a:off x="1752111" y="159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118351</xdr:rowOff>
    </xdr:from>
    <xdr:to>
      <xdr:col>6</xdr:col>
      <xdr:colOff>38100</xdr:colOff>
      <xdr:row>95</xdr:row>
      <xdr:rowOff>48501</xdr:rowOff>
    </xdr:to>
    <xdr:sp macro="" textlink="">
      <xdr:nvSpPr>
        <xdr:cNvPr id="259" name="楕円 258"/>
        <xdr:cNvSpPr/>
      </xdr:nvSpPr>
      <xdr:spPr>
        <a:xfrm>
          <a:off x="1079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65028</xdr:rowOff>
    </xdr:from>
    <xdr:ext cx="534377" cy="259045"/>
    <xdr:sp macro="" textlink="">
      <xdr:nvSpPr>
        <xdr:cNvPr id="260" name="テキスト ボックス 259"/>
        <xdr:cNvSpPr txBox="1"/>
      </xdr:nvSpPr>
      <xdr:spPr>
        <a:xfrm>
          <a:off x="863111" y="16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84836</xdr:rowOff>
    </xdr:from>
    <xdr:to>
      <xdr:col>55</xdr:col>
      <xdr:colOff>0</xdr:colOff>
      <xdr:row>37</xdr:row>
      <xdr:rowOff>91172</xdr:rowOff>
    </xdr:to>
    <xdr:cxnSp macro="">
      <xdr:nvCxnSpPr>
        <xdr:cNvPr id="291" name="直線コネクタ 290"/>
        <xdr:cNvCxnSpPr/>
      </xdr:nvCxnSpPr>
      <xdr:spPr>
        <a:xfrm>
          <a:off x="9639300" y="6428486"/>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134889</xdr:rowOff>
    </xdr:to>
    <xdr:cxnSp macro="">
      <xdr:nvCxnSpPr>
        <xdr:cNvPr id="294" name="直線コネクタ 293"/>
        <xdr:cNvCxnSpPr/>
      </xdr:nvCxnSpPr>
      <xdr:spPr>
        <a:xfrm flipV="1">
          <a:off x="8750300" y="6428486"/>
          <a:ext cx="8890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134889</xdr:rowOff>
    </xdr:from>
    <xdr:to>
      <xdr:col>45</xdr:col>
      <xdr:colOff>177800</xdr:colOff>
      <xdr:row>37</xdr:row>
      <xdr:rowOff>135542</xdr:rowOff>
    </xdr:to>
    <xdr:cxnSp macro="">
      <xdr:nvCxnSpPr>
        <xdr:cNvPr id="297" name="直線コネクタ 296"/>
        <xdr:cNvCxnSpPr/>
      </xdr:nvCxnSpPr>
      <xdr:spPr>
        <a:xfrm flipV="1">
          <a:off x="7861300" y="64785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112442</xdr:rowOff>
    </xdr:from>
    <xdr:to>
      <xdr:col>41</xdr:col>
      <xdr:colOff>50800</xdr:colOff>
      <xdr:row>37</xdr:row>
      <xdr:rowOff>135542</xdr:rowOff>
    </xdr:to>
    <xdr:cxnSp macro="">
      <xdr:nvCxnSpPr>
        <xdr:cNvPr id="300" name="直線コネクタ 299"/>
        <xdr:cNvCxnSpPr/>
      </xdr:nvCxnSpPr>
      <xdr:spPr>
        <a:xfrm>
          <a:off x="6972300" y="6456092"/>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157524</xdr:rowOff>
    </xdr:from>
    <xdr:to>
      <xdr:col>41</xdr:col>
      <xdr:colOff>101600</xdr:colOff>
      <xdr:row>37</xdr:row>
      <xdr:rowOff>87674</xdr:rowOff>
    </xdr:to>
    <xdr:sp macro="" textlink="">
      <xdr:nvSpPr>
        <xdr:cNvPr id="301" name="フローチャート: 判断 300"/>
        <xdr:cNvSpPr/>
      </xdr:nvSpPr>
      <xdr:spPr>
        <a:xfrm>
          <a:off x="7810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104201</xdr:rowOff>
    </xdr:from>
    <xdr:ext cx="534377" cy="259045"/>
    <xdr:sp macro="" textlink="">
      <xdr:nvSpPr>
        <xdr:cNvPr id="302" name="テキスト ボックス 301"/>
        <xdr:cNvSpPr txBox="1"/>
      </xdr:nvSpPr>
      <xdr:spPr>
        <a:xfrm>
          <a:off x="7594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40372</xdr:rowOff>
    </xdr:from>
    <xdr:to>
      <xdr:col>55</xdr:col>
      <xdr:colOff>50800</xdr:colOff>
      <xdr:row>37</xdr:row>
      <xdr:rowOff>141972</xdr:rowOff>
    </xdr:to>
    <xdr:sp macro="" textlink="">
      <xdr:nvSpPr>
        <xdr:cNvPr id="310" name="楕円 309"/>
        <xdr:cNvSpPr/>
      </xdr:nvSpPr>
      <xdr:spPr>
        <a:xfrm>
          <a:off x="104267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18799</xdr:rowOff>
    </xdr:from>
    <xdr:ext cx="534377" cy="259045"/>
    <xdr:sp macro="" textlink="">
      <xdr:nvSpPr>
        <xdr:cNvPr id="311" name="補助費等該当値テキスト"/>
        <xdr:cNvSpPr txBox="1"/>
      </xdr:nvSpPr>
      <xdr:spPr>
        <a:xfrm>
          <a:off x="10528300" y="63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34036</xdr:rowOff>
    </xdr:from>
    <xdr:to>
      <xdr:col>50</xdr:col>
      <xdr:colOff>165100</xdr:colOff>
      <xdr:row>37</xdr:row>
      <xdr:rowOff>135636</xdr:rowOff>
    </xdr:to>
    <xdr:sp macro="" textlink="">
      <xdr:nvSpPr>
        <xdr:cNvPr id="312" name="楕円 311"/>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126763</xdr:rowOff>
    </xdr:from>
    <xdr:ext cx="534377" cy="259045"/>
    <xdr:sp macro="" textlink="">
      <xdr:nvSpPr>
        <xdr:cNvPr id="313" name="テキスト ボックス 312"/>
        <xdr:cNvSpPr txBox="1"/>
      </xdr:nvSpPr>
      <xdr:spPr>
        <a:xfrm>
          <a:off x="9372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84089</xdr:rowOff>
    </xdr:from>
    <xdr:to>
      <xdr:col>46</xdr:col>
      <xdr:colOff>38100</xdr:colOff>
      <xdr:row>38</xdr:row>
      <xdr:rowOff>14239</xdr:rowOff>
    </xdr:to>
    <xdr:sp macro="" textlink="">
      <xdr:nvSpPr>
        <xdr:cNvPr id="314" name="楕円 313"/>
        <xdr:cNvSpPr/>
      </xdr:nvSpPr>
      <xdr:spPr>
        <a:xfrm>
          <a:off x="8699500" y="64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5366</xdr:rowOff>
    </xdr:from>
    <xdr:ext cx="534377" cy="259045"/>
    <xdr:sp macro="" textlink="">
      <xdr:nvSpPr>
        <xdr:cNvPr id="315" name="テキスト ボックス 314"/>
        <xdr:cNvSpPr txBox="1"/>
      </xdr:nvSpPr>
      <xdr:spPr>
        <a:xfrm>
          <a:off x="8483111"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84742</xdr:rowOff>
    </xdr:from>
    <xdr:to>
      <xdr:col>41</xdr:col>
      <xdr:colOff>101600</xdr:colOff>
      <xdr:row>38</xdr:row>
      <xdr:rowOff>14892</xdr:rowOff>
    </xdr:to>
    <xdr:sp macro="" textlink="">
      <xdr:nvSpPr>
        <xdr:cNvPr id="316" name="楕円 315"/>
        <xdr:cNvSpPr/>
      </xdr:nvSpPr>
      <xdr:spPr>
        <a:xfrm>
          <a:off x="7810500" y="6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6018</xdr:rowOff>
    </xdr:from>
    <xdr:ext cx="534377" cy="259045"/>
    <xdr:sp macro="" textlink="">
      <xdr:nvSpPr>
        <xdr:cNvPr id="317" name="テキスト ボックス 316"/>
        <xdr:cNvSpPr txBox="1"/>
      </xdr:nvSpPr>
      <xdr:spPr>
        <a:xfrm>
          <a:off x="7594111" y="65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61642</xdr:rowOff>
    </xdr:from>
    <xdr:to>
      <xdr:col>36</xdr:col>
      <xdr:colOff>165100</xdr:colOff>
      <xdr:row>37</xdr:row>
      <xdr:rowOff>163243</xdr:rowOff>
    </xdr:to>
    <xdr:sp macro="" textlink="">
      <xdr:nvSpPr>
        <xdr:cNvPr id="318" name="楕円 317"/>
        <xdr:cNvSpPr/>
      </xdr:nvSpPr>
      <xdr:spPr>
        <a:xfrm>
          <a:off x="6921500" y="6405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154369</xdr:rowOff>
    </xdr:from>
    <xdr:ext cx="534377" cy="259045"/>
    <xdr:sp macro="" textlink="">
      <xdr:nvSpPr>
        <xdr:cNvPr id="319" name="テキスト ボックス 318"/>
        <xdr:cNvSpPr txBox="1"/>
      </xdr:nvSpPr>
      <xdr:spPr>
        <a:xfrm>
          <a:off x="6705111" y="64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2442</xdr:rowOff>
    </xdr:from>
    <xdr:to>
      <xdr:col>55</xdr:col>
      <xdr:colOff>0</xdr:colOff>
      <xdr:row>58</xdr:row>
      <xdr:rowOff>38437</xdr:rowOff>
    </xdr:to>
    <xdr:cxnSp macro="">
      <xdr:nvCxnSpPr>
        <xdr:cNvPr id="346" name="直線コネクタ 345"/>
        <xdr:cNvCxnSpPr/>
      </xdr:nvCxnSpPr>
      <xdr:spPr>
        <a:xfrm flipV="1">
          <a:off x="9639300" y="9946542"/>
          <a:ext cx="8382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38437</xdr:rowOff>
    </xdr:from>
    <xdr:to>
      <xdr:col>50</xdr:col>
      <xdr:colOff>114300</xdr:colOff>
      <xdr:row>58</xdr:row>
      <xdr:rowOff>39312</xdr:rowOff>
    </xdr:to>
    <xdr:cxnSp macro="">
      <xdr:nvCxnSpPr>
        <xdr:cNvPr id="349" name="直線コネクタ 348"/>
        <xdr:cNvCxnSpPr/>
      </xdr:nvCxnSpPr>
      <xdr:spPr>
        <a:xfrm flipV="1">
          <a:off x="8750300" y="9982537"/>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17646</xdr:rowOff>
    </xdr:from>
    <xdr:to>
      <xdr:col>45</xdr:col>
      <xdr:colOff>177800</xdr:colOff>
      <xdr:row>58</xdr:row>
      <xdr:rowOff>39312</xdr:rowOff>
    </xdr:to>
    <xdr:cxnSp macro="">
      <xdr:nvCxnSpPr>
        <xdr:cNvPr id="352" name="直線コネクタ 351"/>
        <xdr:cNvCxnSpPr/>
      </xdr:nvCxnSpPr>
      <xdr:spPr>
        <a:xfrm>
          <a:off x="7861300" y="9961746"/>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17646</xdr:rowOff>
    </xdr:from>
    <xdr:to>
      <xdr:col>41</xdr:col>
      <xdr:colOff>50800</xdr:colOff>
      <xdr:row>58</xdr:row>
      <xdr:rowOff>67615</xdr:rowOff>
    </xdr:to>
    <xdr:cxnSp macro="">
      <xdr:nvCxnSpPr>
        <xdr:cNvPr id="355" name="直線コネクタ 354"/>
        <xdr:cNvCxnSpPr/>
      </xdr:nvCxnSpPr>
      <xdr:spPr>
        <a:xfrm flipV="1">
          <a:off x="6972300" y="9961746"/>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152273</xdr:rowOff>
    </xdr:from>
    <xdr:to>
      <xdr:col>41</xdr:col>
      <xdr:colOff>101600</xdr:colOff>
      <xdr:row>58</xdr:row>
      <xdr:rowOff>82423</xdr:rowOff>
    </xdr:to>
    <xdr:sp macro="" textlink="">
      <xdr:nvSpPr>
        <xdr:cNvPr id="356" name="フローチャート: 判断 355"/>
        <xdr:cNvSpPr/>
      </xdr:nvSpPr>
      <xdr:spPr>
        <a:xfrm>
          <a:off x="7810500" y="99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73550</xdr:rowOff>
    </xdr:from>
    <xdr:ext cx="534377" cy="259045"/>
    <xdr:sp macro="" textlink="">
      <xdr:nvSpPr>
        <xdr:cNvPr id="357" name="テキスト ボックス 356"/>
        <xdr:cNvSpPr txBox="1"/>
      </xdr:nvSpPr>
      <xdr:spPr>
        <a:xfrm>
          <a:off x="7594111" y="100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123092</xdr:rowOff>
    </xdr:from>
    <xdr:to>
      <xdr:col>55</xdr:col>
      <xdr:colOff>50800</xdr:colOff>
      <xdr:row>58</xdr:row>
      <xdr:rowOff>53242</xdr:rowOff>
    </xdr:to>
    <xdr:sp macro="" textlink="">
      <xdr:nvSpPr>
        <xdr:cNvPr id="365" name="楕円 364"/>
        <xdr:cNvSpPr/>
      </xdr:nvSpPr>
      <xdr:spPr>
        <a:xfrm>
          <a:off x="10426700" y="98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82469</xdr:rowOff>
    </xdr:from>
    <xdr:ext cx="534377" cy="259045"/>
    <xdr:sp macro="" textlink="">
      <xdr:nvSpPr>
        <xdr:cNvPr id="366" name="普通建設事業費該当値テキスト"/>
        <xdr:cNvSpPr txBox="1"/>
      </xdr:nvSpPr>
      <xdr:spPr>
        <a:xfrm>
          <a:off x="10528300" y="96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159087</xdr:rowOff>
    </xdr:from>
    <xdr:to>
      <xdr:col>50</xdr:col>
      <xdr:colOff>165100</xdr:colOff>
      <xdr:row>58</xdr:row>
      <xdr:rowOff>89237</xdr:rowOff>
    </xdr:to>
    <xdr:sp macro="" textlink="">
      <xdr:nvSpPr>
        <xdr:cNvPr id="367" name="楕円 366"/>
        <xdr:cNvSpPr/>
      </xdr:nvSpPr>
      <xdr:spPr>
        <a:xfrm>
          <a:off x="9588500" y="9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80364</xdr:rowOff>
    </xdr:from>
    <xdr:ext cx="534377" cy="259045"/>
    <xdr:sp macro="" textlink="">
      <xdr:nvSpPr>
        <xdr:cNvPr id="368" name="テキスト ボックス 367"/>
        <xdr:cNvSpPr txBox="1"/>
      </xdr:nvSpPr>
      <xdr:spPr>
        <a:xfrm>
          <a:off x="9372111" y="10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159962</xdr:rowOff>
    </xdr:from>
    <xdr:to>
      <xdr:col>46</xdr:col>
      <xdr:colOff>38100</xdr:colOff>
      <xdr:row>58</xdr:row>
      <xdr:rowOff>90112</xdr:rowOff>
    </xdr:to>
    <xdr:sp macro="" textlink="">
      <xdr:nvSpPr>
        <xdr:cNvPr id="369" name="楕円 368"/>
        <xdr:cNvSpPr/>
      </xdr:nvSpPr>
      <xdr:spPr>
        <a:xfrm>
          <a:off x="8699500" y="99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81239</xdr:rowOff>
    </xdr:from>
    <xdr:ext cx="534377" cy="259045"/>
    <xdr:sp macro="" textlink="">
      <xdr:nvSpPr>
        <xdr:cNvPr id="370" name="テキスト ボックス 369"/>
        <xdr:cNvSpPr txBox="1"/>
      </xdr:nvSpPr>
      <xdr:spPr>
        <a:xfrm>
          <a:off x="8483111" y="100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138296</xdr:rowOff>
    </xdr:from>
    <xdr:to>
      <xdr:col>41</xdr:col>
      <xdr:colOff>101600</xdr:colOff>
      <xdr:row>58</xdr:row>
      <xdr:rowOff>68446</xdr:rowOff>
    </xdr:to>
    <xdr:sp macro="" textlink="">
      <xdr:nvSpPr>
        <xdr:cNvPr id="371" name="楕円 370"/>
        <xdr:cNvSpPr/>
      </xdr:nvSpPr>
      <xdr:spPr>
        <a:xfrm>
          <a:off x="7810500" y="99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84973</xdr:rowOff>
    </xdr:from>
    <xdr:ext cx="534377" cy="259045"/>
    <xdr:sp macro="" textlink="">
      <xdr:nvSpPr>
        <xdr:cNvPr id="372" name="テキスト ボックス 371"/>
        <xdr:cNvSpPr txBox="1"/>
      </xdr:nvSpPr>
      <xdr:spPr>
        <a:xfrm>
          <a:off x="7594111" y="96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16815</xdr:rowOff>
    </xdr:from>
    <xdr:to>
      <xdr:col>36</xdr:col>
      <xdr:colOff>165100</xdr:colOff>
      <xdr:row>58</xdr:row>
      <xdr:rowOff>118415</xdr:rowOff>
    </xdr:to>
    <xdr:sp macro="" textlink="">
      <xdr:nvSpPr>
        <xdr:cNvPr id="373" name="楕円 372"/>
        <xdr:cNvSpPr/>
      </xdr:nvSpPr>
      <xdr:spPr>
        <a:xfrm>
          <a:off x="6921500" y="99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109542</xdr:rowOff>
    </xdr:from>
    <xdr:ext cx="534377" cy="259045"/>
    <xdr:sp macro="" textlink="">
      <xdr:nvSpPr>
        <xdr:cNvPr id="374" name="テキスト ボックス 373"/>
        <xdr:cNvSpPr txBox="1"/>
      </xdr:nvSpPr>
      <xdr:spPr>
        <a:xfrm>
          <a:off x="6705111" y="100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86065</xdr:rowOff>
    </xdr:from>
    <xdr:to>
      <xdr:col>55</xdr:col>
      <xdr:colOff>0</xdr:colOff>
      <xdr:row>79</xdr:row>
      <xdr:rowOff>94120</xdr:rowOff>
    </xdr:to>
    <xdr:cxnSp macro="">
      <xdr:nvCxnSpPr>
        <xdr:cNvPr id="405" name="直線コネクタ 404"/>
        <xdr:cNvCxnSpPr/>
      </xdr:nvCxnSpPr>
      <xdr:spPr>
        <a:xfrm flipV="1">
          <a:off x="9639300" y="13630615"/>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90215</xdr:rowOff>
    </xdr:from>
    <xdr:to>
      <xdr:col>50</xdr:col>
      <xdr:colOff>114300</xdr:colOff>
      <xdr:row>79</xdr:row>
      <xdr:rowOff>94120</xdr:rowOff>
    </xdr:to>
    <xdr:cxnSp macro="">
      <xdr:nvCxnSpPr>
        <xdr:cNvPr id="408" name="直線コネクタ 407"/>
        <xdr:cNvCxnSpPr/>
      </xdr:nvCxnSpPr>
      <xdr:spPr>
        <a:xfrm>
          <a:off x="8750300" y="13634765"/>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58417</xdr:rowOff>
    </xdr:from>
    <xdr:to>
      <xdr:col>45</xdr:col>
      <xdr:colOff>177800</xdr:colOff>
      <xdr:row>79</xdr:row>
      <xdr:rowOff>90215</xdr:rowOff>
    </xdr:to>
    <xdr:cxnSp macro="">
      <xdr:nvCxnSpPr>
        <xdr:cNvPr id="411" name="直線コネクタ 410"/>
        <xdr:cNvCxnSpPr/>
      </xdr:nvCxnSpPr>
      <xdr:spPr>
        <a:xfrm>
          <a:off x="7861300" y="13602967"/>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58417</xdr:rowOff>
    </xdr:from>
    <xdr:to>
      <xdr:col>41</xdr:col>
      <xdr:colOff>50800</xdr:colOff>
      <xdr:row>79</xdr:row>
      <xdr:rowOff>74918</xdr:rowOff>
    </xdr:to>
    <xdr:cxnSp macro="">
      <xdr:nvCxnSpPr>
        <xdr:cNvPr id="414" name="直線コネクタ 413"/>
        <xdr:cNvCxnSpPr/>
      </xdr:nvCxnSpPr>
      <xdr:spPr>
        <a:xfrm flipV="1">
          <a:off x="6972300" y="13602967"/>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155318</xdr:rowOff>
    </xdr:from>
    <xdr:to>
      <xdr:col>41</xdr:col>
      <xdr:colOff>101600</xdr:colOff>
      <xdr:row>79</xdr:row>
      <xdr:rowOff>85468</xdr:rowOff>
    </xdr:to>
    <xdr:sp macro="" textlink="">
      <xdr:nvSpPr>
        <xdr:cNvPr id="415" name="フローチャート: 判断 414"/>
        <xdr:cNvSpPr/>
      </xdr:nvSpPr>
      <xdr:spPr>
        <a:xfrm>
          <a:off x="7810500" y="1352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101995</xdr:rowOff>
    </xdr:from>
    <xdr:ext cx="534377" cy="259045"/>
    <xdr:sp macro="" textlink="">
      <xdr:nvSpPr>
        <xdr:cNvPr id="416" name="テキスト ボックス 415"/>
        <xdr:cNvSpPr txBox="1"/>
      </xdr:nvSpPr>
      <xdr:spPr>
        <a:xfrm>
          <a:off x="7594111" y="133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35265</xdr:rowOff>
    </xdr:from>
    <xdr:to>
      <xdr:col>55</xdr:col>
      <xdr:colOff>50800</xdr:colOff>
      <xdr:row>79</xdr:row>
      <xdr:rowOff>136865</xdr:rowOff>
    </xdr:to>
    <xdr:sp macro="" textlink="">
      <xdr:nvSpPr>
        <xdr:cNvPr id="424" name="楕円 423"/>
        <xdr:cNvSpPr/>
      </xdr:nvSpPr>
      <xdr:spPr>
        <a:xfrm>
          <a:off x="10426700" y="135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469744" cy="259045"/>
    <xdr:sp macro="" textlink="">
      <xdr:nvSpPr>
        <xdr:cNvPr id="425" name="普通建設事業費 （ うち新規整備　）該当値テキスト"/>
        <xdr:cNvSpPr txBox="1"/>
      </xdr:nvSpPr>
      <xdr:spPr>
        <a:xfrm>
          <a:off x="10528300" y="13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43320</xdr:rowOff>
    </xdr:from>
    <xdr:to>
      <xdr:col>50</xdr:col>
      <xdr:colOff>165100</xdr:colOff>
      <xdr:row>79</xdr:row>
      <xdr:rowOff>144920</xdr:rowOff>
    </xdr:to>
    <xdr:sp macro="" textlink="">
      <xdr:nvSpPr>
        <xdr:cNvPr id="426" name="楕円 425"/>
        <xdr:cNvSpPr/>
      </xdr:nvSpPr>
      <xdr:spPr>
        <a:xfrm>
          <a:off x="9588500" y="135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136047</xdr:rowOff>
    </xdr:from>
    <xdr:ext cx="469744" cy="259045"/>
    <xdr:sp macro="" textlink="">
      <xdr:nvSpPr>
        <xdr:cNvPr id="427" name="テキスト ボックス 426"/>
        <xdr:cNvSpPr txBox="1"/>
      </xdr:nvSpPr>
      <xdr:spPr>
        <a:xfrm>
          <a:off x="9404428" y="136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39415</xdr:rowOff>
    </xdr:from>
    <xdr:to>
      <xdr:col>46</xdr:col>
      <xdr:colOff>38100</xdr:colOff>
      <xdr:row>79</xdr:row>
      <xdr:rowOff>141015</xdr:rowOff>
    </xdr:to>
    <xdr:sp macro="" textlink="">
      <xdr:nvSpPr>
        <xdr:cNvPr id="428" name="楕円 427"/>
        <xdr:cNvSpPr/>
      </xdr:nvSpPr>
      <xdr:spPr>
        <a:xfrm>
          <a:off x="8699500" y="135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132142</xdr:rowOff>
    </xdr:from>
    <xdr:ext cx="469744" cy="259045"/>
    <xdr:sp macro="" textlink="">
      <xdr:nvSpPr>
        <xdr:cNvPr id="429" name="テキスト ボックス 428"/>
        <xdr:cNvSpPr txBox="1"/>
      </xdr:nvSpPr>
      <xdr:spPr>
        <a:xfrm>
          <a:off x="8515428" y="13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7617</xdr:rowOff>
    </xdr:from>
    <xdr:to>
      <xdr:col>41</xdr:col>
      <xdr:colOff>101600</xdr:colOff>
      <xdr:row>79</xdr:row>
      <xdr:rowOff>109217</xdr:rowOff>
    </xdr:to>
    <xdr:sp macro="" textlink="">
      <xdr:nvSpPr>
        <xdr:cNvPr id="430" name="楕円 429"/>
        <xdr:cNvSpPr/>
      </xdr:nvSpPr>
      <xdr:spPr>
        <a:xfrm>
          <a:off x="7810500" y="135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100344</xdr:rowOff>
    </xdr:from>
    <xdr:ext cx="534377" cy="259045"/>
    <xdr:sp macro="" textlink="">
      <xdr:nvSpPr>
        <xdr:cNvPr id="431" name="テキスト ボックス 430"/>
        <xdr:cNvSpPr txBox="1"/>
      </xdr:nvSpPr>
      <xdr:spPr>
        <a:xfrm>
          <a:off x="7594111" y="136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24118</xdr:rowOff>
    </xdr:from>
    <xdr:to>
      <xdr:col>36</xdr:col>
      <xdr:colOff>165100</xdr:colOff>
      <xdr:row>79</xdr:row>
      <xdr:rowOff>125718</xdr:rowOff>
    </xdr:to>
    <xdr:sp macro="" textlink="">
      <xdr:nvSpPr>
        <xdr:cNvPr id="432" name="楕円 431"/>
        <xdr:cNvSpPr/>
      </xdr:nvSpPr>
      <xdr:spPr>
        <a:xfrm>
          <a:off x="6921500" y="135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116845</xdr:rowOff>
    </xdr:from>
    <xdr:ext cx="469744" cy="259045"/>
    <xdr:sp macro="" textlink="">
      <xdr:nvSpPr>
        <xdr:cNvPr id="433" name="テキスト ボックス 432"/>
        <xdr:cNvSpPr txBox="1"/>
      </xdr:nvSpPr>
      <xdr:spPr>
        <a:xfrm>
          <a:off x="6737428" y="136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99302</xdr:rowOff>
    </xdr:from>
    <xdr:to>
      <xdr:col>55</xdr:col>
      <xdr:colOff>0</xdr:colOff>
      <xdr:row>96</xdr:row>
      <xdr:rowOff>165173</xdr:rowOff>
    </xdr:to>
    <xdr:cxnSp macro="">
      <xdr:nvCxnSpPr>
        <xdr:cNvPr id="464" name="直線コネクタ 463"/>
        <xdr:cNvCxnSpPr/>
      </xdr:nvCxnSpPr>
      <xdr:spPr>
        <a:xfrm flipV="1">
          <a:off x="9639300" y="16387052"/>
          <a:ext cx="838200" cy="2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141562</xdr:rowOff>
    </xdr:from>
    <xdr:to>
      <xdr:col>50</xdr:col>
      <xdr:colOff>114300</xdr:colOff>
      <xdr:row>96</xdr:row>
      <xdr:rowOff>165173</xdr:rowOff>
    </xdr:to>
    <xdr:cxnSp macro="">
      <xdr:nvCxnSpPr>
        <xdr:cNvPr id="467" name="直線コネクタ 466"/>
        <xdr:cNvCxnSpPr/>
      </xdr:nvCxnSpPr>
      <xdr:spPr>
        <a:xfrm>
          <a:off x="8750300" y="16600762"/>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141562</xdr:rowOff>
    </xdr:from>
    <xdr:to>
      <xdr:col>45</xdr:col>
      <xdr:colOff>177800</xdr:colOff>
      <xdr:row>96</xdr:row>
      <xdr:rowOff>160601</xdr:rowOff>
    </xdr:to>
    <xdr:cxnSp macro="">
      <xdr:nvCxnSpPr>
        <xdr:cNvPr id="470" name="直線コネクタ 469"/>
        <xdr:cNvCxnSpPr/>
      </xdr:nvCxnSpPr>
      <xdr:spPr>
        <a:xfrm flipV="1">
          <a:off x="7861300" y="1660076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160601</xdr:rowOff>
    </xdr:from>
    <xdr:to>
      <xdr:col>41</xdr:col>
      <xdr:colOff>50800</xdr:colOff>
      <xdr:row>98</xdr:row>
      <xdr:rowOff>28699</xdr:rowOff>
    </xdr:to>
    <xdr:cxnSp macro="">
      <xdr:nvCxnSpPr>
        <xdr:cNvPr id="473" name="直線コネクタ 472"/>
        <xdr:cNvCxnSpPr/>
      </xdr:nvCxnSpPr>
      <xdr:spPr>
        <a:xfrm flipV="1">
          <a:off x="6972300" y="16619801"/>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5" name="テキスト ボックス 474"/>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48502</xdr:rowOff>
    </xdr:from>
    <xdr:to>
      <xdr:col>55</xdr:col>
      <xdr:colOff>50800</xdr:colOff>
      <xdr:row>95</xdr:row>
      <xdr:rowOff>150102</xdr:rowOff>
    </xdr:to>
    <xdr:sp macro="" textlink="">
      <xdr:nvSpPr>
        <xdr:cNvPr id="483" name="楕円 482"/>
        <xdr:cNvSpPr/>
      </xdr:nvSpPr>
      <xdr:spPr>
        <a:xfrm>
          <a:off x="10426700" y="1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71379</xdr:rowOff>
    </xdr:from>
    <xdr:ext cx="534377" cy="259045"/>
    <xdr:sp macro="" textlink="">
      <xdr:nvSpPr>
        <xdr:cNvPr id="484" name="普通建設事業費 （ うち更新整備　）該当値テキスト"/>
        <xdr:cNvSpPr txBox="1"/>
      </xdr:nvSpPr>
      <xdr:spPr>
        <a:xfrm>
          <a:off x="10528300" y="161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114373</xdr:rowOff>
    </xdr:from>
    <xdr:to>
      <xdr:col>50</xdr:col>
      <xdr:colOff>165100</xdr:colOff>
      <xdr:row>97</xdr:row>
      <xdr:rowOff>44523</xdr:rowOff>
    </xdr:to>
    <xdr:sp macro="" textlink="">
      <xdr:nvSpPr>
        <xdr:cNvPr id="485" name="楕円 484"/>
        <xdr:cNvSpPr/>
      </xdr:nvSpPr>
      <xdr:spPr>
        <a:xfrm>
          <a:off x="9588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35650</xdr:rowOff>
    </xdr:from>
    <xdr:ext cx="534377" cy="259045"/>
    <xdr:sp macro="" textlink="">
      <xdr:nvSpPr>
        <xdr:cNvPr id="486" name="テキスト ボックス 485"/>
        <xdr:cNvSpPr txBox="1"/>
      </xdr:nvSpPr>
      <xdr:spPr>
        <a:xfrm>
          <a:off x="9372111" y="16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90762</xdr:rowOff>
    </xdr:from>
    <xdr:to>
      <xdr:col>46</xdr:col>
      <xdr:colOff>38100</xdr:colOff>
      <xdr:row>97</xdr:row>
      <xdr:rowOff>20912</xdr:rowOff>
    </xdr:to>
    <xdr:sp macro="" textlink="">
      <xdr:nvSpPr>
        <xdr:cNvPr id="487" name="楕円 486"/>
        <xdr:cNvSpPr/>
      </xdr:nvSpPr>
      <xdr:spPr>
        <a:xfrm>
          <a:off x="8699500" y="165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37439</xdr:rowOff>
    </xdr:from>
    <xdr:ext cx="534377" cy="259045"/>
    <xdr:sp macro="" textlink="">
      <xdr:nvSpPr>
        <xdr:cNvPr id="488" name="テキスト ボックス 487"/>
        <xdr:cNvSpPr txBox="1"/>
      </xdr:nvSpPr>
      <xdr:spPr>
        <a:xfrm>
          <a:off x="8483111" y="163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109801</xdr:rowOff>
    </xdr:from>
    <xdr:to>
      <xdr:col>41</xdr:col>
      <xdr:colOff>101600</xdr:colOff>
      <xdr:row>97</xdr:row>
      <xdr:rowOff>39951</xdr:rowOff>
    </xdr:to>
    <xdr:sp macro="" textlink="">
      <xdr:nvSpPr>
        <xdr:cNvPr id="489" name="楕円 488"/>
        <xdr:cNvSpPr/>
      </xdr:nvSpPr>
      <xdr:spPr>
        <a:xfrm>
          <a:off x="7810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56478</xdr:rowOff>
    </xdr:from>
    <xdr:ext cx="534377" cy="259045"/>
    <xdr:sp macro="" textlink="">
      <xdr:nvSpPr>
        <xdr:cNvPr id="490" name="テキスト ボックス 489"/>
        <xdr:cNvSpPr txBox="1"/>
      </xdr:nvSpPr>
      <xdr:spPr>
        <a:xfrm>
          <a:off x="7594111" y="163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149349</xdr:rowOff>
    </xdr:from>
    <xdr:to>
      <xdr:col>36</xdr:col>
      <xdr:colOff>165100</xdr:colOff>
      <xdr:row>98</xdr:row>
      <xdr:rowOff>79499</xdr:rowOff>
    </xdr:to>
    <xdr:sp macro="" textlink="">
      <xdr:nvSpPr>
        <xdr:cNvPr id="491" name="楕円 490"/>
        <xdr:cNvSpPr/>
      </xdr:nvSpPr>
      <xdr:spPr>
        <a:xfrm>
          <a:off x="6921500" y="167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70626</xdr:rowOff>
    </xdr:from>
    <xdr:ext cx="534377" cy="259045"/>
    <xdr:sp macro="" textlink="">
      <xdr:nvSpPr>
        <xdr:cNvPr id="492" name="テキスト ボックス 491"/>
        <xdr:cNvSpPr txBox="1"/>
      </xdr:nvSpPr>
      <xdr:spPr>
        <a:xfrm>
          <a:off x="6705111" y="168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21044</xdr:rowOff>
    </xdr:from>
    <xdr:to>
      <xdr:col>85</xdr:col>
      <xdr:colOff>127000</xdr:colOff>
      <xdr:row>39</xdr:row>
      <xdr:rowOff>34937</xdr:rowOff>
    </xdr:to>
    <xdr:cxnSp macro="">
      <xdr:nvCxnSpPr>
        <xdr:cNvPr id="521" name="直線コネクタ 520"/>
        <xdr:cNvCxnSpPr/>
      </xdr:nvCxnSpPr>
      <xdr:spPr>
        <a:xfrm flipV="1">
          <a:off x="15481300" y="6707594"/>
          <a:ext cx="8382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34937</xdr:rowOff>
    </xdr:from>
    <xdr:to>
      <xdr:col>81</xdr:col>
      <xdr:colOff>50800</xdr:colOff>
      <xdr:row>39</xdr:row>
      <xdr:rowOff>44285</xdr:rowOff>
    </xdr:to>
    <xdr:cxnSp macro="">
      <xdr:nvCxnSpPr>
        <xdr:cNvPr id="524" name="直線コネクタ 523"/>
        <xdr:cNvCxnSpPr/>
      </xdr:nvCxnSpPr>
      <xdr:spPr>
        <a:xfrm flipV="1">
          <a:off x="14592300" y="6721487"/>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38379</xdr:rowOff>
    </xdr:from>
    <xdr:to>
      <xdr:col>76</xdr:col>
      <xdr:colOff>114300</xdr:colOff>
      <xdr:row>39</xdr:row>
      <xdr:rowOff>44285</xdr:rowOff>
    </xdr:to>
    <xdr:cxnSp macro="">
      <xdr:nvCxnSpPr>
        <xdr:cNvPr id="527" name="直線コネクタ 526"/>
        <xdr:cNvCxnSpPr/>
      </xdr:nvCxnSpPr>
      <xdr:spPr>
        <a:xfrm>
          <a:off x="13703300" y="672492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38379</xdr:rowOff>
    </xdr:from>
    <xdr:to>
      <xdr:col>71</xdr:col>
      <xdr:colOff>177800</xdr:colOff>
      <xdr:row>39</xdr:row>
      <xdr:rowOff>44450</xdr:rowOff>
    </xdr:to>
    <xdr:cxnSp macro="">
      <xdr:nvCxnSpPr>
        <xdr:cNvPr id="530" name="直線コネクタ 529"/>
        <xdr:cNvCxnSpPr/>
      </xdr:nvCxnSpPr>
      <xdr:spPr>
        <a:xfrm flipV="1">
          <a:off x="12814300" y="6724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159576</xdr:rowOff>
    </xdr:from>
    <xdr:to>
      <xdr:col>72</xdr:col>
      <xdr:colOff>38100</xdr:colOff>
      <xdr:row>39</xdr:row>
      <xdr:rowOff>89726</xdr:rowOff>
    </xdr:to>
    <xdr:sp macro="" textlink="">
      <xdr:nvSpPr>
        <xdr:cNvPr id="531" name="フローチャート: 判断 530"/>
        <xdr:cNvSpPr/>
      </xdr:nvSpPr>
      <xdr:spPr>
        <a:xfrm>
          <a:off x="13652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80853</xdr:rowOff>
    </xdr:from>
    <xdr:ext cx="378565" cy="259045"/>
    <xdr:sp macro="" textlink="">
      <xdr:nvSpPr>
        <xdr:cNvPr id="532" name="テキスト ボックス 531"/>
        <xdr:cNvSpPr txBox="1"/>
      </xdr:nvSpPr>
      <xdr:spPr>
        <a:xfrm>
          <a:off x="13514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141694</xdr:rowOff>
    </xdr:from>
    <xdr:to>
      <xdr:col>85</xdr:col>
      <xdr:colOff>177800</xdr:colOff>
      <xdr:row>39</xdr:row>
      <xdr:rowOff>71844</xdr:rowOff>
    </xdr:to>
    <xdr:sp macro="" textlink="">
      <xdr:nvSpPr>
        <xdr:cNvPr id="540" name="楕円 539"/>
        <xdr:cNvSpPr/>
      </xdr:nvSpPr>
      <xdr:spPr>
        <a:xfrm>
          <a:off x="16268700" y="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155587</xdr:rowOff>
    </xdr:from>
    <xdr:to>
      <xdr:col>81</xdr:col>
      <xdr:colOff>101600</xdr:colOff>
      <xdr:row>39</xdr:row>
      <xdr:rowOff>85737</xdr:rowOff>
    </xdr:to>
    <xdr:sp macro="" textlink="">
      <xdr:nvSpPr>
        <xdr:cNvPr id="542" name="楕円 541"/>
        <xdr:cNvSpPr/>
      </xdr:nvSpPr>
      <xdr:spPr>
        <a:xfrm>
          <a:off x="154305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76864</xdr:rowOff>
    </xdr:from>
    <xdr:ext cx="378565" cy="259045"/>
    <xdr:sp macro="" textlink="">
      <xdr:nvSpPr>
        <xdr:cNvPr id="543" name="テキスト ボックス 542"/>
        <xdr:cNvSpPr txBox="1"/>
      </xdr:nvSpPr>
      <xdr:spPr>
        <a:xfrm>
          <a:off x="15292017" y="676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164935</xdr:rowOff>
    </xdr:from>
    <xdr:to>
      <xdr:col>76</xdr:col>
      <xdr:colOff>165100</xdr:colOff>
      <xdr:row>39</xdr:row>
      <xdr:rowOff>95085</xdr:rowOff>
    </xdr:to>
    <xdr:sp macro="" textlink="">
      <xdr:nvSpPr>
        <xdr:cNvPr id="544" name="楕円 543"/>
        <xdr:cNvSpPr/>
      </xdr:nvSpPr>
      <xdr:spPr>
        <a:xfrm>
          <a:off x="14541500" y="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86212</xdr:rowOff>
    </xdr:from>
    <xdr:ext cx="313932" cy="259045"/>
    <xdr:sp macro="" textlink="">
      <xdr:nvSpPr>
        <xdr:cNvPr id="545" name="テキスト ボックス 544"/>
        <xdr:cNvSpPr txBox="1"/>
      </xdr:nvSpPr>
      <xdr:spPr>
        <a:xfrm>
          <a:off x="14435333" y="6772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159029</xdr:rowOff>
    </xdr:from>
    <xdr:to>
      <xdr:col>72</xdr:col>
      <xdr:colOff>38100</xdr:colOff>
      <xdr:row>39</xdr:row>
      <xdr:rowOff>89179</xdr:rowOff>
    </xdr:to>
    <xdr:sp macro="" textlink="">
      <xdr:nvSpPr>
        <xdr:cNvPr id="546" name="楕円 545"/>
        <xdr:cNvSpPr/>
      </xdr:nvSpPr>
      <xdr:spPr>
        <a:xfrm>
          <a:off x="13652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105706</xdr:rowOff>
    </xdr:from>
    <xdr:ext cx="378565" cy="259045"/>
    <xdr:sp macro="" textlink="">
      <xdr:nvSpPr>
        <xdr:cNvPr id="547" name="テキスト ボックス 546"/>
        <xdr:cNvSpPr txBox="1"/>
      </xdr:nvSpPr>
      <xdr:spPr>
        <a:xfrm>
          <a:off x="13514017" y="64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115436</xdr:rowOff>
    </xdr:from>
    <xdr:to>
      <xdr:col>85</xdr:col>
      <xdr:colOff>127000</xdr:colOff>
      <xdr:row>75</xdr:row>
      <xdr:rowOff>139569</xdr:rowOff>
    </xdr:to>
    <xdr:cxnSp macro="">
      <xdr:nvCxnSpPr>
        <xdr:cNvPr id="629" name="直線コネクタ 628"/>
        <xdr:cNvCxnSpPr/>
      </xdr:nvCxnSpPr>
      <xdr:spPr>
        <a:xfrm>
          <a:off x="15481300" y="12974186"/>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110145</xdr:rowOff>
    </xdr:from>
    <xdr:to>
      <xdr:col>81</xdr:col>
      <xdr:colOff>50800</xdr:colOff>
      <xdr:row>75</xdr:row>
      <xdr:rowOff>115436</xdr:rowOff>
    </xdr:to>
    <xdr:cxnSp macro="">
      <xdr:nvCxnSpPr>
        <xdr:cNvPr id="632" name="直線コネクタ 631"/>
        <xdr:cNvCxnSpPr/>
      </xdr:nvCxnSpPr>
      <xdr:spPr>
        <a:xfrm>
          <a:off x="14592300" y="12968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100724</xdr:rowOff>
    </xdr:from>
    <xdr:to>
      <xdr:col>76</xdr:col>
      <xdr:colOff>114300</xdr:colOff>
      <xdr:row>75</xdr:row>
      <xdr:rowOff>110145</xdr:rowOff>
    </xdr:to>
    <xdr:cxnSp macro="">
      <xdr:nvCxnSpPr>
        <xdr:cNvPr id="635" name="直線コネクタ 634"/>
        <xdr:cNvCxnSpPr/>
      </xdr:nvCxnSpPr>
      <xdr:spPr>
        <a:xfrm>
          <a:off x="13703300" y="12959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63021</xdr:rowOff>
    </xdr:from>
    <xdr:to>
      <xdr:col>71</xdr:col>
      <xdr:colOff>177800</xdr:colOff>
      <xdr:row>75</xdr:row>
      <xdr:rowOff>100724</xdr:rowOff>
    </xdr:to>
    <xdr:cxnSp macro="">
      <xdr:nvCxnSpPr>
        <xdr:cNvPr id="638" name="直線コネクタ 637"/>
        <xdr:cNvCxnSpPr/>
      </xdr:nvCxnSpPr>
      <xdr:spPr>
        <a:xfrm>
          <a:off x="12814300" y="12921771"/>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162590</xdr:rowOff>
    </xdr:from>
    <xdr:to>
      <xdr:col>72</xdr:col>
      <xdr:colOff>38100</xdr:colOff>
      <xdr:row>76</xdr:row>
      <xdr:rowOff>92740</xdr:rowOff>
    </xdr:to>
    <xdr:sp macro="" textlink="">
      <xdr:nvSpPr>
        <xdr:cNvPr id="639" name="フローチャート: 判断 638"/>
        <xdr:cNvSpPr/>
      </xdr:nvSpPr>
      <xdr:spPr>
        <a:xfrm>
          <a:off x="13652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83867</xdr:rowOff>
    </xdr:from>
    <xdr:ext cx="534377" cy="259045"/>
    <xdr:sp macro="" textlink="">
      <xdr:nvSpPr>
        <xdr:cNvPr id="640" name="テキスト ボックス 639"/>
        <xdr:cNvSpPr txBox="1"/>
      </xdr:nvSpPr>
      <xdr:spPr>
        <a:xfrm>
          <a:off x="13436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88769</xdr:rowOff>
    </xdr:from>
    <xdr:to>
      <xdr:col>85</xdr:col>
      <xdr:colOff>177800</xdr:colOff>
      <xdr:row>76</xdr:row>
      <xdr:rowOff>18920</xdr:rowOff>
    </xdr:to>
    <xdr:sp macro="" textlink="">
      <xdr:nvSpPr>
        <xdr:cNvPr id="648" name="楕円 647"/>
        <xdr:cNvSpPr/>
      </xdr:nvSpPr>
      <xdr:spPr>
        <a:xfrm>
          <a:off x="16268700" y="12947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67196</xdr:rowOff>
    </xdr:from>
    <xdr:ext cx="534377" cy="259045"/>
    <xdr:sp macro="" textlink="">
      <xdr:nvSpPr>
        <xdr:cNvPr id="649" name="公債費該当値テキスト"/>
        <xdr:cNvSpPr txBox="1"/>
      </xdr:nvSpPr>
      <xdr:spPr>
        <a:xfrm>
          <a:off x="16370300" y="129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64636</xdr:rowOff>
    </xdr:from>
    <xdr:to>
      <xdr:col>81</xdr:col>
      <xdr:colOff>101600</xdr:colOff>
      <xdr:row>75</xdr:row>
      <xdr:rowOff>166235</xdr:rowOff>
    </xdr:to>
    <xdr:sp macro="" textlink="">
      <xdr:nvSpPr>
        <xdr:cNvPr id="650" name="楕円 649"/>
        <xdr:cNvSpPr/>
      </xdr:nvSpPr>
      <xdr:spPr>
        <a:xfrm>
          <a:off x="15430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11313</xdr:rowOff>
    </xdr:from>
    <xdr:ext cx="534377" cy="259045"/>
    <xdr:sp macro="" textlink="">
      <xdr:nvSpPr>
        <xdr:cNvPr id="651" name="テキスト ボックス 650"/>
        <xdr:cNvSpPr txBox="1"/>
      </xdr:nvSpPr>
      <xdr:spPr>
        <a:xfrm>
          <a:off x="15214111" y="12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59345</xdr:rowOff>
    </xdr:from>
    <xdr:to>
      <xdr:col>76</xdr:col>
      <xdr:colOff>165100</xdr:colOff>
      <xdr:row>75</xdr:row>
      <xdr:rowOff>160945</xdr:rowOff>
    </xdr:to>
    <xdr:sp macro="" textlink="">
      <xdr:nvSpPr>
        <xdr:cNvPr id="652" name="楕円 651"/>
        <xdr:cNvSpPr/>
      </xdr:nvSpPr>
      <xdr:spPr>
        <a:xfrm>
          <a:off x="14541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6022</xdr:rowOff>
    </xdr:from>
    <xdr:ext cx="534377" cy="259045"/>
    <xdr:sp macro="" textlink="">
      <xdr:nvSpPr>
        <xdr:cNvPr id="653" name="テキスト ボックス 652"/>
        <xdr:cNvSpPr txBox="1"/>
      </xdr:nvSpPr>
      <xdr:spPr>
        <a:xfrm>
          <a:off x="14325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49924</xdr:rowOff>
    </xdr:from>
    <xdr:to>
      <xdr:col>72</xdr:col>
      <xdr:colOff>38100</xdr:colOff>
      <xdr:row>75</xdr:row>
      <xdr:rowOff>151524</xdr:rowOff>
    </xdr:to>
    <xdr:sp macro="" textlink="">
      <xdr:nvSpPr>
        <xdr:cNvPr id="654" name="楕円 653"/>
        <xdr:cNvSpPr/>
      </xdr:nvSpPr>
      <xdr:spPr>
        <a:xfrm>
          <a:off x="13652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168051</xdr:rowOff>
    </xdr:from>
    <xdr:ext cx="534377" cy="259045"/>
    <xdr:sp macro="" textlink="">
      <xdr:nvSpPr>
        <xdr:cNvPr id="655" name="テキスト ボックス 654"/>
        <xdr:cNvSpPr txBox="1"/>
      </xdr:nvSpPr>
      <xdr:spPr>
        <a:xfrm>
          <a:off x="13436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12221</xdr:rowOff>
    </xdr:from>
    <xdr:to>
      <xdr:col>67</xdr:col>
      <xdr:colOff>101600</xdr:colOff>
      <xdr:row>75</xdr:row>
      <xdr:rowOff>113821</xdr:rowOff>
    </xdr:to>
    <xdr:sp macro="" textlink="">
      <xdr:nvSpPr>
        <xdr:cNvPr id="656" name="楕円 655"/>
        <xdr:cNvSpPr/>
      </xdr:nvSpPr>
      <xdr:spPr>
        <a:xfrm>
          <a:off x="12763500" y="128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104948</xdr:rowOff>
    </xdr:from>
    <xdr:ext cx="534377" cy="259045"/>
    <xdr:sp macro="" textlink="">
      <xdr:nvSpPr>
        <xdr:cNvPr id="657" name="テキスト ボックス 656"/>
        <xdr:cNvSpPr txBox="1"/>
      </xdr:nvSpPr>
      <xdr:spPr>
        <a:xfrm>
          <a:off x="12547111" y="129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96233</xdr:rowOff>
    </xdr:from>
    <xdr:to>
      <xdr:col>85</xdr:col>
      <xdr:colOff>127000</xdr:colOff>
      <xdr:row>99</xdr:row>
      <xdr:rowOff>54966</xdr:rowOff>
    </xdr:to>
    <xdr:cxnSp macro="">
      <xdr:nvCxnSpPr>
        <xdr:cNvPr id="688" name="直線コネクタ 687"/>
        <xdr:cNvCxnSpPr/>
      </xdr:nvCxnSpPr>
      <xdr:spPr>
        <a:xfrm>
          <a:off x="15481300" y="16898333"/>
          <a:ext cx="838200" cy="1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94405</xdr:rowOff>
    </xdr:from>
    <xdr:to>
      <xdr:col>81</xdr:col>
      <xdr:colOff>50800</xdr:colOff>
      <xdr:row>98</xdr:row>
      <xdr:rowOff>96233</xdr:rowOff>
    </xdr:to>
    <xdr:cxnSp macro="">
      <xdr:nvCxnSpPr>
        <xdr:cNvPr id="691" name="直線コネクタ 690"/>
        <xdr:cNvCxnSpPr/>
      </xdr:nvCxnSpPr>
      <xdr:spPr>
        <a:xfrm>
          <a:off x="14592300" y="1689650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94405</xdr:rowOff>
    </xdr:from>
    <xdr:to>
      <xdr:col>76</xdr:col>
      <xdr:colOff>114300</xdr:colOff>
      <xdr:row>98</xdr:row>
      <xdr:rowOff>135248</xdr:rowOff>
    </xdr:to>
    <xdr:cxnSp macro="">
      <xdr:nvCxnSpPr>
        <xdr:cNvPr id="694" name="直線コネクタ 693"/>
        <xdr:cNvCxnSpPr/>
      </xdr:nvCxnSpPr>
      <xdr:spPr>
        <a:xfrm flipV="1">
          <a:off x="13703300" y="1689650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106683</xdr:rowOff>
    </xdr:from>
    <xdr:to>
      <xdr:col>71</xdr:col>
      <xdr:colOff>177800</xdr:colOff>
      <xdr:row>98</xdr:row>
      <xdr:rowOff>135248</xdr:rowOff>
    </xdr:to>
    <xdr:cxnSp macro="">
      <xdr:nvCxnSpPr>
        <xdr:cNvPr id="697" name="直線コネクタ 696"/>
        <xdr:cNvCxnSpPr/>
      </xdr:nvCxnSpPr>
      <xdr:spPr>
        <a:xfrm>
          <a:off x="12814300" y="16908783"/>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74019</xdr:rowOff>
    </xdr:from>
    <xdr:to>
      <xdr:col>72</xdr:col>
      <xdr:colOff>38100</xdr:colOff>
      <xdr:row>99</xdr:row>
      <xdr:rowOff>4169</xdr:rowOff>
    </xdr:to>
    <xdr:sp macro="" textlink="">
      <xdr:nvSpPr>
        <xdr:cNvPr id="698" name="フローチャート: 判断 697"/>
        <xdr:cNvSpPr/>
      </xdr:nvSpPr>
      <xdr:spPr>
        <a:xfrm>
          <a:off x="13652500" y="1687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20696</xdr:rowOff>
    </xdr:from>
    <xdr:ext cx="534377" cy="259045"/>
    <xdr:sp macro="" textlink="">
      <xdr:nvSpPr>
        <xdr:cNvPr id="699" name="テキスト ボックス 698"/>
        <xdr:cNvSpPr txBox="1"/>
      </xdr:nvSpPr>
      <xdr:spPr>
        <a:xfrm>
          <a:off x="13436111" y="166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4166</xdr:rowOff>
    </xdr:from>
    <xdr:to>
      <xdr:col>85</xdr:col>
      <xdr:colOff>177800</xdr:colOff>
      <xdr:row>99</xdr:row>
      <xdr:rowOff>105766</xdr:rowOff>
    </xdr:to>
    <xdr:sp macro="" textlink="">
      <xdr:nvSpPr>
        <xdr:cNvPr id="707" name="楕円 706"/>
        <xdr:cNvSpPr/>
      </xdr:nvSpPr>
      <xdr:spPr>
        <a:xfrm>
          <a:off x="16268700" y="169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90543</xdr:rowOff>
    </xdr:from>
    <xdr:ext cx="469744" cy="259045"/>
    <xdr:sp macro="" textlink="">
      <xdr:nvSpPr>
        <xdr:cNvPr id="708" name="積立金該当値テキスト"/>
        <xdr:cNvSpPr txBox="1"/>
      </xdr:nvSpPr>
      <xdr:spPr>
        <a:xfrm>
          <a:off x="16370300" y="1689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45433</xdr:rowOff>
    </xdr:from>
    <xdr:to>
      <xdr:col>81</xdr:col>
      <xdr:colOff>101600</xdr:colOff>
      <xdr:row>98</xdr:row>
      <xdr:rowOff>147033</xdr:rowOff>
    </xdr:to>
    <xdr:sp macro="" textlink="">
      <xdr:nvSpPr>
        <xdr:cNvPr id="709" name="楕円 708"/>
        <xdr:cNvSpPr/>
      </xdr:nvSpPr>
      <xdr:spPr>
        <a:xfrm>
          <a:off x="15430500" y="168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163560</xdr:rowOff>
    </xdr:from>
    <xdr:ext cx="534377" cy="259045"/>
    <xdr:sp macro="" textlink="">
      <xdr:nvSpPr>
        <xdr:cNvPr id="710" name="テキスト ボックス 709"/>
        <xdr:cNvSpPr txBox="1"/>
      </xdr:nvSpPr>
      <xdr:spPr>
        <a:xfrm>
          <a:off x="15214111" y="166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43605</xdr:rowOff>
    </xdr:from>
    <xdr:to>
      <xdr:col>76</xdr:col>
      <xdr:colOff>165100</xdr:colOff>
      <xdr:row>98</xdr:row>
      <xdr:rowOff>145205</xdr:rowOff>
    </xdr:to>
    <xdr:sp macro="" textlink="">
      <xdr:nvSpPr>
        <xdr:cNvPr id="711" name="楕円 710"/>
        <xdr:cNvSpPr/>
      </xdr:nvSpPr>
      <xdr:spPr>
        <a:xfrm>
          <a:off x="14541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161732</xdr:rowOff>
    </xdr:from>
    <xdr:ext cx="534377" cy="259045"/>
    <xdr:sp macro="" textlink="">
      <xdr:nvSpPr>
        <xdr:cNvPr id="712" name="テキスト ボックス 711"/>
        <xdr:cNvSpPr txBox="1"/>
      </xdr:nvSpPr>
      <xdr:spPr>
        <a:xfrm>
          <a:off x="14325111" y="166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84448</xdr:rowOff>
    </xdr:from>
    <xdr:to>
      <xdr:col>72</xdr:col>
      <xdr:colOff>38100</xdr:colOff>
      <xdr:row>99</xdr:row>
      <xdr:rowOff>14598</xdr:rowOff>
    </xdr:to>
    <xdr:sp macro="" textlink="">
      <xdr:nvSpPr>
        <xdr:cNvPr id="713" name="楕円 712"/>
        <xdr:cNvSpPr/>
      </xdr:nvSpPr>
      <xdr:spPr>
        <a:xfrm>
          <a:off x="13652500" y="16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5725</xdr:rowOff>
    </xdr:from>
    <xdr:ext cx="534377" cy="259045"/>
    <xdr:sp macro="" textlink="">
      <xdr:nvSpPr>
        <xdr:cNvPr id="714" name="テキスト ボックス 713"/>
        <xdr:cNvSpPr txBox="1"/>
      </xdr:nvSpPr>
      <xdr:spPr>
        <a:xfrm>
          <a:off x="13436111" y="169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55883</xdr:rowOff>
    </xdr:from>
    <xdr:to>
      <xdr:col>67</xdr:col>
      <xdr:colOff>101600</xdr:colOff>
      <xdr:row>98</xdr:row>
      <xdr:rowOff>157483</xdr:rowOff>
    </xdr:to>
    <xdr:sp macro="" textlink="">
      <xdr:nvSpPr>
        <xdr:cNvPr id="715" name="楕円 714"/>
        <xdr:cNvSpPr/>
      </xdr:nvSpPr>
      <xdr:spPr>
        <a:xfrm>
          <a:off x="12763500" y="168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148610</xdr:rowOff>
    </xdr:from>
    <xdr:ext cx="534377" cy="259045"/>
    <xdr:sp macro="" textlink="">
      <xdr:nvSpPr>
        <xdr:cNvPr id="716" name="テキスト ボックス 715"/>
        <xdr:cNvSpPr txBox="1"/>
      </xdr:nvSpPr>
      <xdr:spPr>
        <a:xfrm>
          <a:off x="12547111" y="169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49992</xdr:rowOff>
    </xdr:from>
    <xdr:to>
      <xdr:col>102</xdr:col>
      <xdr:colOff>165100</xdr:colOff>
      <xdr:row>38</xdr:row>
      <xdr:rowOff>151592</xdr:rowOff>
    </xdr:to>
    <xdr:sp macro="" textlink="">
      <xdr:nvSpPr>
        <xdr:cNvPr id="753" name="フローチャート: 判断 752"/>
        <xdr:cNvSpPr/>
      </xdr:nvSpPr>
      <xdr:spPr>
        <a:xfrm>
          <a:off x="19494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168119</xdr:rowOff>
    </xdr:from>
    <xdr:ext cx="378565" cy="259045"/>
    <xdr:sp macro="" textlink="">
      <xdr:nvSpPr>
        <xdr:cNvPr id="754" name="テキスト ボックス 753"/>
        <xdr:cNvSpPr txBox="1"/>
      </xdr:nvSpPr>
      <xdr:spPr>
        <a:xfrm>
          <a:off x="19356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115735</xdr:rowOff>
    </xdr:from>
    <xdr:to>
      <xdr:col>116</xdr:col>
      <xdr:colOff>63500</xdr:colOff>
      <xdr:row>58</xdr:row>
      <xdr:rowOff>116763</xdr:rowOff>
    </xdr:to>
    <xdr:cxnSp macro="">
      <xdr:nvCxnSpPr>
        <xdr:cNvPr id="800" name="直線コネクタ 799"/>
        <xdr:cNvCxnSpPr/>
      </xdr:nvCxnSpPr>
      <xdr:spPr>
        <a:xfrm flipV="1">
          <a:off x="21323300" y="1005983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116763</xdr:rowOff>
    </xdr:from>
    <xdr:to>
      <xdr:col>111</xdr:col>
      <xdr:colOff>177800</xdr:colOff>
      <xdr:row>58</xdr:row>
      <xdr:rowOff>117526</xdr:rowOff>
    </xdr:to>
    <xdr:cxnSp macro="">
      <xdr:nvCxnSpPr>
        <xdr:cNvPr id="803" name="直線コネクタ 802"/>
        <xdr:cNvCxnSpPr/>
      </xdr:nvCxnSpPr>
      <xdr:spPr>
        <a:xfrm flipV="1">
          <a:off x="20434300" y="100608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107962</xdr:rowOff>
    </xdr:from>
    <xdr:to>
      <xdr:col>107</xdr:col>
      <xdr:colOff>50800</xdr:colOff>
      <xdr:row>58</xdr:row>
      <xdr:rowOff>117526</xdr:rowOff>
    </xdr:to>
    <xdr:cxnSp macro="">
      <xdr:nvCxnSpPr>
        <xdr:cNvPr id="806" name="直線コネクタ 805"/>
        <xdr:cNvCxnSpPr/>
      </xdr:nvCxnSpPr>
      <xdr:spPr>
        <a:xfrm>
          <a:off x="19545300" y="1005206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107962</xdr:rowOff>
    </xdr:from>
    <xdr:to>
      <xdr:col>102</xdr:col>
      <xdr:colOff>114300</xdr:colOff>
      <xdr:row>58</xdr:row>
      <xdr:rowOff>108648</xdr:rowOff>
    </xdr:to>
    <xdr:cxnSp macro="">
      <xdr:nvCxnSpPr>
        <xdr:cNvPr id="809" name="直線コネクタ 808"/>
        <xdr:cNvCxnSpPr/>
      </xdr:nvCxnSpPr>
      <xdr:spPr>
        <a:xfrm flipV="1">
          <a:off x="18656300" y="1005206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0" name="フローチャート: 判断 809"/>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1" name="テキスト ボックス 810"/>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64935</xdr:rowOff>
    </xdr:from>
    <xdr:to>
      <xdr:col>116</xdr:col>
      <xdr:colOff>114300</xdr:colOff>
      <xdr:row>58</xdr:row>
      <xdr:rowOff>166535</xdr:rowOff>
    </xdr:to>
    <xdr:sp macro="" textlink="">
      <xdr:nvSpPr>
        <xdr:cNvPr id="819" name="楕円 818"/>
        <xdr:cNvSpPr/>
      </xdr:nvSpPr>
      <xdr:spPr>
        <a:xfrm>
          <a:off x="221107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151312</xdr:rowOff>
    </xdr:from>
    <xdr:ext cx="469744" cy="259045"/>
    <xdr:sp macro="" textlink="">
      <xdr:nvSpPr>
        <xdr:cNvPr id="820" name="貸付金該当値テキスト"/>
        <xdr:cNvSpPr txBox="1"/>
      </xdr:nvSpPr>
      <xdr:spPr>
        <a:xfrm>
          <a:off x="22212300" y="992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65963</xdr:rowOff>
    </xdr:from>
    <xdr:to>
      <xdr:col>112</xdr:col>
      <xdr:colOff>38100</xdr:colOff>
      <xdr:row>58</xdr:row>
      <xdr:rowOff>167563</xdr:rowOff>
    </xdr:to>
    <xdr:sp macro="" textlink="">
      <xdr:nvSpPr>
        <xdr:cNvPr id="821" name="楕円 820"/>
        <xdr:cNvSpPr/>
      </xdr:nvSpPr>
      <xdr:spPr>
        <a:xfrm>
          <a:off x="21272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158690</xdr:rowOff>
    </xdr:from>
    <xdr:ext cx="469744" cy="259045"/>
    <xdr:sp macro="" textlink="">
      <xdr:nvSpPr>
        <xdr:cNvPr id="822" name="テキスト ボックス 821"/>
        <xdr:cNvSpPr txBox="1"/>
      </xdr:nvSpPr>
      <xdr:spPr>
        <a:xfrm>
          <a:off x="21088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66726</xdr:rowOff>
    </xdr:from>
    <xdr:to>
      <xdr:col>107</xdr:col>
      <xdr:colOff>101600</xdr:colOff>
      <xdr:row>58</xdr:row>
      <xdr:rowOff>168326</xdr:rowOff>
    </xdr:to>
    <xdr:sp macro="" textlink="">
      <xdr:nvSpPr>
        <xdr:cNvPr id="823" name="楕円 822"/>
        <xdr:cNvSpPr/>
      </xdr:nvSpPr>
      <xdr:spPr>
        <a:xfrm>
          <a:off x="20383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159453</xdr:rowOff>
    </xdr:from>
    <xdr:ext cx="469744" cy="259045"/>
    <xdr:sp macro="" textlink="">
      <xdr:nvSpPr>
        <xdr:cNvPr id="824" name="テキスト ボックス 823"/>
        <xdr:cNvSpPr txBox="1"/>
      </xdr:nvSpPr>
      <xdr:spPr>
        <a:xfrm>
          <a:off x="20199428" y="101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57162</xdr:rowOff>
    </xdr:from>
    <xdr:to>
      <xdr:col>102</xdr:col>
      <xdr:colOff>165100</xdr:colOff>
      <xdr:row>58</xdr:row>
      <xdr:rowOff>158762</xdr:rowOff>
    </xdr:to>
    <xdr:sp macro="" textlink="">
      <xdr:nvSpPr>
        <xdr:cNvPr id="825" name="楕円 824"/>
        <xdr:cNvSpPr/>
      </xdr:nvSpPr>
      <xdr:spPr>
        <a:xfrm>
          <a:off x="19494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3839</xdr:rowOff>
    </xdr:from>
    <xdr:ext cx="469744" cy="259045"/>
    <xdr:sp macro="" textlink="">
      <xdr:nvSpPr>
        <xdr:cNvPr id="826" name="テキスト ボックス 825"/>
        <xdr:cNvSpPr txBox="1"/>
      </xdr:nvSpPr>
      <xdr:spPr>
        <a:xfrm>
          <a:off x="19310428" y="97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57848</xdr:rowOff>
    </xdr:from>
    <xdr:to>
      <xdr:col>98</xdr:col>
      <xdr:colOff>38100</xdr:colOff>
      <xdr:row>58</xdr:row>
      <xdr:rowOff>159448</xdr:rowOff>
    </xdr:to>
    <xdr:sp macro="" textlink="">
      <xdr:nvSpPr>
        <xdr:cNvPr id="827" name="楕円 826"/>
        <xdr:cNvSpPr/>
      </xdr:nvSpPr>
      <xdr:spPr>
        <a:xfrm>
          <a:off x="186055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150575</xdr:rowOff>
    </xdr:from>
    <xdr:ext cx="469744" cy="259045"/>
    <xdr:sp macro="" textlink="">
      <xdr:nvSpPr>
        <xdr:cNvPr id="828" name="テキスト ボックス 827"/>
        <xdr:cNvSpPr txBox="1"/>
      </xdr:nvSpPr>
      <xdr:spPr>
        <a:xfrm>
          <a:off x="18421428" y="100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82112</xdr:rowOff>
    </xdr:from>
    <xdr:to>
      <xdr:col>116</xdr:col>
      <xdr:colOff>63500</xdr:colOff>
      <xdr:row>75</xdr:row>
      <xdr:rowOff>99828</xdr:rowOff>
    </xdr:to>
    <xdr:cxnSp macro="">
      <xdr:nvCxnSpPr>
        <xdr:cNvPr id="858" name="直線コネクタ 857"/>
        <xdr:cNvCxnSpPr/>
      </xdr:nvCxnSpPr>
      <xdr:spPr>
        <a:xfrm flipV="1">
          <a:off x="21323300" y="12940862"/>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99828</xdr:rowOff>
    </xdr:from>
    <xdr:to>
      <xdr:col>111</xdr:col>
      <xdr:colOff>177800</xdr:colOff>
      <xdr:row>75</xdr:row>
      <xdr:rowOff>121927</xdr:rowOff>
    </xdr:to>
    <xdr:cxnSp macro="">
      <xdr:nvCxnSpPr>
        <xdr:cNvPr id="861" name="直線コネクタ 860"/>
        <xdr:cNvCxnSpPr/>
      </xdr:nvCxnSpPr>
      <xdr:spPr>
        <a:xfrm flipV="1">
          <a:off x="20434300" y="12958578"/>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78454</xdr:rowOff>
    </xdr:from>
    <xdr:to>
      <xdr:col>107</xdr:col>
      <xdr:colOff>50800</xdr:colOff>
      <xdr:row>75</xdr:row>
      <xdr:rowOff>121927</xdr:rowOff>
    </xdr:to>
    <xdr:cxnSp macro="">
      <xdr:nvCxnSpPr>
        <xdr:cNvPr id="864" name="直線コネクタ 863"/>
        <xdr:cNvCxnSpPr/>
      </xdr:nvCxnSpPr>
      <xdr:spPr>
        <a:xfrm>
          <a:off x="19545300" y="12937204"/>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78454</xdr:rowOff>
    </xdr:from>
    <xdr:to>
      <xdr:col>102</xdr:col>
      <xdr:colOff>114300</xdr:colOff>
      <xdr:row>75</xdr:row>
      <xdr:rowOff>144463</xdr:rowOff>
    </xdr:to>
    <xdr:cxnSp macro="">
      <xdr:nvCxnSpPr>
        <xdr:cNvPr id="867" name="直線コネクタ 866"/>
        <xdr:cNvCxnSpPr/>
      </xdr:nvCxnSpPr>
      <xdr:spPr>
        <a:xfrm flipV="1">
          <a:off x="18656300" y="12937204"/>
          <a:ext cx="889000" cy="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90824</xdr:rowOff>
    </xdr:from>
    <xdr:to>
      <xdr:col>102</xdr:col>
      <xdr:colOff>165100</xdr:colOff>
      <xdr:row>77</xdr:row>
      <xdr:rowOff>20974</xdr:rowOff>
    </xdr:to>
    <xdr:sp macro="" textlink="">
      <xdr:nvSpPr>
        <xdr:cNvPr id="868" name="フローチャート: 判断 867"/>
        <xdr:cNvSpPr/>
      </xdr:nvSpPr>
      <xdr:spPr>
        <a:xfrm>
          <a:off x="19494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12101</xdr:rowOff>
    </xdr:from>
    <xdr:ext cx="534377" cy="259045"/>
    <xdr:sp macro="" textlink="">
      <xdr:nvSpPr>
        <xdr:cNvPr id="869" name="テキスト ボックス 868"/>
        <xdr:cNvSpPr txBox="1"/>
      </xdr:nvSpPr>
      <xdr:spPr>
        <a:xfrm>
          <a:off x="19278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31312</xdr:rowOff>
    </xdr:from>
    <xdr:to>
      <xdr:col>116</xdr:col>
      <xdr:colOff>114300</xdr:colOff>
      <xdr:row>75</xdr:row>
      <xdr:rowOff>132912</xdr:rowOff>
    </xdr:to>
    <xdr:sp macro="" textlink="">
      <xdr:nvSpPr>
        <xdr:cNvPr id="877" name="楕円 876"/>
        <xdr:cNvSpPr/>
      </xdr:nvSpPr>
      <xdr:spPr>
        <a:xfrm>
          <a:off x="22110700" y="12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54189</xdr:rowOff>
    </xdr:from>
    <xdr:ext cx="534377" cy="259045"/>
    <xdr:sp macro="" textlink="">
      <xdr:nvSpPr>
        <xdr:cNvPr id="878" name="繰出金該当値テキスト"/>
        <xdr:cNvSpPr txBox="1"/>
      </xdr:nvSpPr>
      <xdr:spPr>
        <a:xfrm>
          <a:off x="22212300" y="127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49028</xdr:rowOff>
    </xdr:from>
    <xdr:to>
      <xdr:col>112</xdr:col>
      <xdr:colOff>38100</xdr:colOff>
      <xdr:row>75</xdr:row>
      <xdr:rowOff>150628</xdr:rowOff>
    </xdr:to>
    <xdr:sp macro="" textlink="">
      <xdr:nvSpPr>
        <xdr:cNvPr id="879" name="楕円 878"/>
        <xdr:cNvSpPr/>
      </xdr:nvSpPr>
      <xdr:spPr>
        <a:xfrm>
          <a:off x="21272500" y="129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167155</xdr:rowOff>
    </xdr:from>
    <xdr:ext cx="534377" cy="259045"/>
    <xdr:sp macro="" textlink="">
      <xdr:nvSpPr>
        <xdr:cNvPr id="880" name="テキスト ボックス 879"/>
        <xdr:cNvSpPr txBox="1"/>
      </xdr:nvSpPr>
      <xdr:spPr>
        <a:xfrm>
          <a:off x="21056111" y="126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71127</xdr:rowOff>
    </xdr:from>
    <xdr:to>
      <xdr:col>107</xdr:col>
      <xdr:colOff>101600</xdr:colOff>
      <xdr:row>76</xdr:row>
      <xdr:rowOff>1277</xdr:rowOff>
    </xdr:to>
    <xdr:sp macro="" textlink="">
      <xdr:nvSpPr>
        <xdr:cNvPr id="881" name="楕円 880"/>
        <xdr:cNvSpPr/>
      </xdr:nvSpPr>
      <xdr:spPr>
        <a:xfrm>
          <a:off x="20383500" y="12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17804</xdr:rowOff>
    </xdr:from>
    <xdr:ext cx="534377" cy="259045"/>
    <xdr:sp macro="" textlink="">
      <xdr:nvSpPr>
        <xdr:cNvPr id="882" name="テキスト ボックス 881"/>
        <xdr:cNvSpPr txBox="1"/>
      </xdr:nvSpPr>
      <xdr:spPr>
        <a:xfrm>
          <a:off x="20167111" y="127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27654</xdr:rowOff>
    </xdr:from>
    <xdr:to>
      <xdr:col>102</xdr:col>
      <xdr:colOff>165100</xdr:colOff>
      <xdr:row>75</xdr:row>
      <xdr:rowOff>129254</xdr:rowOff>
    </xdr:to>
    <xdr:sp macro="" textlink="">
      <xdr:nvSpPr>
        <xdr:cNvPr id="883" name="楕円 882"/>
        <xdr:cNvSpPr/>
      </xdr:nvSpPr>
      <xdr:spPr>
        <a:xfrm>
          <a:off x="19494500" y="12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145781</xdr:rowOff>
    </xdr:from>
    <xdr:ext cx="534377" cy="259045"/>
    <xdr:sp macro="" textlink="">
      <xdr:nvSpPr>
        <xdr:cNvPr id="884" name="テキスト ボックス 883"/>
        <xdr:cNvSpPr txBox="1"/>
      </xdr:nvSpPr>
      <xdr:spPr>
        <a:xfrm>
          <a:off x="19278111" y="126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93663</xdr:rowOff>
    </xdr:from>
    <xdr:to>
      <xdr:col>98</xdr:col>
      <xdr:colOff>38100</xdr:colOff>
      <xdr:row>76</xdr:row>
      <xdr:rowOff>23813</xdr:rowOff>
    </xdr:to>
    <xdr:sp macro="" textlink="">
      <xdr:nvSpPr>
        <xdr:cNvPr id="885" name="楕円 884"/>
        <xdr:cNvSpPr/>
      </xdr:nvSpPr>
      <xdr:spPr>
        <a:xfrm>
          <a:off x="18605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40340</xdr:rowOff>
    </xdr:from>
    <xdr:ext cx="534377" cy="259045"/>
    <xdr:sp macro="" textlink="">
      <xdr:nvSpPr>
        <xdr:cNvPr id="886" name="テキスト ボックス 885"/>
        <xdr:cNvSpPr txBox="1"/>
      </xdr:nvSpPr>
      <xdr:spPr>
        <a:xfrm>
          <a:off x="18389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429,943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91,752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3,887</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93,280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2,496</a:t>
          </a:r>
          <a:r>
            <a:rPr kumimoji="1" lang="ja-JP" altLang="en-US" sz="1300">
              <a:latin typeface="ＭＳ Ｐゴシック" panose="020B0600070205080204" pitchFamily="50" charset="-128"/>
              <a:ea typeface="ＭＳ Ｐゴシック" panose="020B0600070205080204" pitchFamily="50" charset="-128"/>
            </a:rPr>
            <a:t>円減少したものの、類似団体平均より高い状況とな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64643</xdr:rowOff>
    </xdr:from>
    <xdr:to>
      <xdr:col>24</xdr:col>
      <xdr:colOff>63500</xdr:colOff>
      <xdr:row>33</xdr:row>
      <xdr:rowOff>83312</xdr:rowOff>
    </xdr:to>
    <xdr:cxnSp macro="">
      <xdr:nvCxnSpPr>
        <xdr:cNvPr id="61" name="直線コネクタ 60"/>
        <xdr:cNvCxnSpPr/>
      </xdr:nvCxnSpPr>
      <xdr:spPr>
        <a:xfrm flipV="1">
          <a:off x="3797300" y="572249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83312</xdr:rowOff>
    </xdr:from>
    <xdr:to>
      <xdr:col>19</xdr:col>
      <xdr:colOff>177800</xdr:colOff>
      <xdr:row>33</xdr:row>
      <xdr:rowOff>121031</xdr:rowOff>
    </xdr:to>
    <xdr:cxnSp macro="">
      <xdr:nvCxnSpPr>
        <xdr:cNvPr id="64" name="直線コネクタ 63"/>
        <xdr:cNvCxnSpPr/>
      </xdr:nvCxnSpPr>
      <xdr:spPr>
        <a:xfrm flipV="1">
          <a:off x="2908300" y="574116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33</xdr:row>
      <xdr:rowOff>121031</xdr:rowOff>
    </xdr:to>
    <xdr:cxnSp macro="">
      <xdr:nvCxnSpPr>
        <xdr:cNvPr id="67" name="直線コネクタ 66"/>
        <xdr:cNvCxnSpPr/>
      </xdr:nvCxnSpPr>
      <xdr:spPr>
        <a:xfrm>
          <a:off x="2019300" y="556590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32</xdr:row>
      <xdr:rowOff>135128</xdr:rowOff>
    </xdr:to>
    <xdr:cxnSp macro="">
      <xdr:nvCxnSpPr>
        <xdr:cNvPr id="70" name="直線コネクタ 69"/>
        <xdr:cNvCxnSpPr/>
      </xdr:nvCxnSpPr>
      <xdr:spPr>
        <a:xfrm flipV="1">
          <a:off x="1130300" y="55659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49276</xdr:rowOff>
    </xdr:from>
    <xdr:to>
      <xdr:col>10</xdr:col>
      <xdr:colOff>165100</xdr:colOff>
      <xdr:row>35</xdr:row>
      <xdr:rowOff>150876</xdr:rowOff>
    </xdr:to>
    <xdr:sp macro="" textlink="">
      <xdr:nvSpPr>
        <xdr:cNvPr id="71" name="フローチャート: 判断 70"/>
        <xdr:cNvSpPr/>
      </xdr:nvSpPr>
      <xdr:spPr>
        <a:xfrm>
          <a:off x="1968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142003</xdr:rowOff>
    </xdr:from>
    <xdr:ext cx="469744" cy="259045"/>
    <xdr:sp macro="" textlink="">
      <xdr:nvSpPr>
        <xdr:cNvPr id="72" name="テキスト ボックス 71"/>
        <xdr:cNvSpPr txBox="1"/>
      </xdr:nvSpPr>
      <xdr:spPr>
        <a:xfrm>
          <a:off x="1784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13843</xdr:rowOff>
    </xdr:from>
    <xdr:to>
      <xdr:col>24</xdr:col>
      <xdr:colOff>114300</xdr:colOff>
      <xdr:row>33</xdr:row>
      <xdr:rowOff>115443</xdr:rowOff>
    </xdr:to>
    <xdr:sp macro="" textlink="">
      <xdr:nvSpPr>
        <xdr:cNvPr id="80" name="楕円 79"/>
        <xdr:cNvSpPr/>
      </xdr:nvSpPr>
      <xdr:spPr>
        <a:xfrm>
          <a:off x="45847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36720</xdr:rowOff>
    </xdr:from>
    <xdr:ext cx="469744" cy="259045"/>
    <xdr:sp macro="" textlink="">
      <xdr:nvSpPr>
        <xdr:cNvPr id="81" name="議会費該当値テキスト"/>
        <xdr:cNvSpPr txBox="1"/>
      </xdr:nvSpPr>
      <xdr:spPr>
        <a:xfrm>
          <a:off x="4686300"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32512</xdr:rowOff>
    </xdr:from>
    <xdr:to>
      <xdr:col>20</xdr:col>
      <xdr:colOff>38100</xdr:colOff>
      <xdr:row>33</xdr:row>
      <xdr:rowOff>134112</xdr:rowOff>
    </xdr:to>
    <xdr:sp macro="" textlink="">
      <xdr:nvSpPr>
        <xdr:cNvPr id="82" name="楕円 81"/>
        <xdr:cNvSpPr/>
      </xdr:nvSpPr>
      <xdr:spPr>
        <a:xfrm>
          <a:off x="3746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150639</xdr:rowOff>
    </xdr:from>
    <xdr:ext cx="469744" cy="259045"/>
    <xdr:sp macro="" textlink="">
      <xdr:nvSpPr>
        <xdr:cNvPr id="83" name="テキスト ボックス 82"/>
        <xdr:cNvSpPr txBox="1"/>
      </xdr:nvSpPr>
      <xdr:spPr>
        <a:xfrm>
          <a:off x="3562428"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70231</xdr:rowOff>
    </xdr:from>
    <xdr:to>
      <xdr:col>15</xdr:col>
      <xdr:colOff>101600</xdr:colOff>
      <xdr:row>34</xdr:row>
      <xdr:rowOff>381</xdr:rowOff>
    </xdr:to>
    <xdr:sp macro="" textlink="">
      <xdr:nvSpPr>
        <xdr:cNvPr id="84" name="楕円 83"/>
        <xdr:cNvSpPr/>
      </xdr:nvSpPr>
      <xdr:spPr>
        <a:xfrm>
          <a:off x="2857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16908</xdr:rowOff>
    </xdr:from>
    <xdr:ext cx="469744" cy="259045"/>
    <xdr:sp macro="" textlink="">
      <xdr:nvSpPr>
        <xdr:cNvPr id="85" name="テキスト ボックス 84"/>
        <xdr:cNvSpPr txBox="1"/>
      </xdr:nvSpPr>
      <xdr:spPr>
        <a:xfrm>
          <a:off x="2673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28702</xdr:rowOff>
    </xdr:from>
    <xdr:to>
      <xdr:col>10</xdr:col>
      <xdr:colOff>165100</xdr:colOff>
      <xdr:row>32</xdr:row>
      <xdr:rowOff>130302</xdr:rowOff>
    </xdr:to>
    <xdr:sp macro="" textlink="">
      <xdr:nvSpPr>
        <xdr:cNvPr id="86" name="楕円 85"/>
        <xdr:cNvSpPr/>
      </xdr:nvSpPr>
      <xdr:spPr>
        <a:xfrm>
          <a:off x="1968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146829</xdr:rowOff>
    </xdr:from>
    <xdr:ext cx="469744" cy="259045"/>
    <xdr:sp macro="" textlink="">
      <xdr:nvSpPr>
        <xdr:cNvPr id="87" name="テキスト ボックス 86"/>
        <xdr:cNvSpPr txBox="1"/>
      </xdr:nvSpPr>
      <xdr:spPr>
        <a:xfrm>
          <a:off x="1784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84328</xdr:rowOff>
    </xdr:from>
    <xdr:to>
      <xdr:col>6</xdr:col>
      <xdr:colOff>38100</xdr:colOff>
      <xdr:row>33</xdr:row>
      <xdr:rowOff>14478</xdr:rowOff>
    </xdr:to>
    <xdr:sp macro="" textlink="">
      <xdr:nvSpPr>
        <xdr:cNvPr id="88" name="楕円 87"/>
        <xdr:cNvSpPr/>
      </xdr:nvSpPr>
      <xdr:spPr>
        <a:xfrm>
          <a:off x="1079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31005</xdr:rowOff>
    </xdr:from>
    <xdr:ext cx="469744" cy="259045"/>
    <xdr:sp macro="" textlink="">
      <xdr:nvSpPr>
        <xdr:cNvPr id="89" name="テキスト ボックス 88"/>
        <xdr:cNvSpPr txBox="1"/>
      </xdr:nvSpPr>
      <xdr:spPr>
        <a:xfrm>
          <a:off x="895428"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41475</xdr:rowOff>
    </xdr:from>
    <xdr:to>
      <xdr:col>24</xdr:col>
      <xdr:colOff>63500</xdr:colOff>
      <xdr:row>57</xdr:row>
      <xdr:rowOff>51268</xdr:rowOff>
    </xdr:to>
    <xdr:cxnSp macro="">
      <xdr:nvCxnSpPr>
        <xdr:cNvPr id="116" name="直線コネクタ 115"/>
        <xdr:cNvCxnSpPr/>
      </xdr:nvCxnSpPr>
      <xdr:spPr>
        <a:xfrm flipV="1">
          <a:off x="3797300" y="9814125"/>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51268</xdr:rowOff>
    </xdr:from>
    <xdr:to>
      <xdr:col>19</xdr:col>
      <xdr:colOff>177800</xdr:colOff>
      <xdr:row>57</xdr:row>
      <xdr:rowOff>64724</xdr:rowOff>
    </xdr:to>
    <xdr:cxnSp macro="">
      <xdr:nvCxnSpPr>
        <xdr:cNvPr id="119" name="直線コネクタ 118"/>
        <xdr:cNvCxnSpPr/>
      </xdr:nvCxnSpPr>
      <xdr:spPr>
        <a:xfrm flipV="1">
          <a:off x="2908300" y="9823918"/>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39994</xdr:rowOff>
    </xdr:from>
    <xdr:to>
      <xdr:col>15</xdr:col>
      <xdr:colOff>50800</xdr:colOff>
      <xdr:row>57</xdr:row>
      <xdr:rowOff>64724</xdr:rowOff>
    </xdr:to>
    <xdr:cxnSp macro="">
      <xdr:nvCxnSpPr>
        <xdr:cNvPr id="122" name="直線コネクタ 121"/>
        <xdr:cNvCxnSpPr/>
      </xdr:nvCxnSpPr>
      <xdr:spPr>
        <a:xfrm>
          <a:off x="2019300" y="9812644"/>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39994</xdr:rowOff>
    </xdr:from>
    <xdr:to>
      <xdr:col>10</xdr:col>
      <xdr:colOff>114300</xdr:colOff>
      <xdr:row>57</xdr:row>
      <xdr:rowOff>54158</xdr:rowOff>
    </xdr:to>
    <xdr:cxnSp macro="">
      <xdr:nvCxnSpPr>
        <xdr:cNvPr id="125" name="直線コネクタ 124"/>
        <xdr:cNvCxnSpPr/>
      </xdr:nvCxnSpPr>
      <xdr:spPr>
        <a:xfrm flipV="1">
          <a:off x="1130300" y="9812644"/>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19794</xdr:rowOff>
    </xdr:from>
    <xdr:to>
      <xdr:col>10</xdr:col>
      <xdr:colOff>165100</xdr:colOff>
      <xdr:row>57</xdr:row>
      <xdr:rowOff>121394</xdr:rowOff>
    </xdr:to>
    <xdr:sp macro="" textlink="">
      <xdr:nvSpPr>
        <xdr:cNvPr id="126" name="フローチャート: 判断 125"/>
        <xdr:cNvSpPr/>
      </xdr:nvSpPr>
      <xdr:spPr>
        <a:xfrm>
          <a:off x="1968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112521</xdr:rowOff>
    </xdr:from>
    <xdr:ext cx="534377" cy="259045"/>
    <xdr:sp macro="" textlink="">
      <xdr:nvSpPr>
        <xdr:cNvPr id="127" name="テキスト ボックス 126"/>
        <xdr:cNvSpPr txBox="1"/>
      </xdr:nvSpPr>
      <xdr:spPr>
        <a:xfrm>
          <a:off x="1752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162125</xdr:rowOff>
    </xdr:from>
    <xdr:to>
      <xdr:col>24</xdr:col>
      <xdr:colOff>114300</xdr:colOff>
      <xdr:row>57</xdr:row>
      <xdr:rowOff>92275</xdr:rowOff>
    </xdr:to>
    <xdr:sp macro="" textlink="">
      <xdr:nvSpPr>
        <xdr:cNvPr id="135" name="楕円 134"/>
        <xdr:cNvSpPr/>
      </xdr:nvSpPr>
      <xdr:spPr>
        <a:xfrm>
          <a:off x="4584700" y="97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140552</xdr:rowOff>
    </xdr:from>
    <xdr:ext cx="534377" cy="259045"/>
    <xdr:sp macro="" textlink="">
      <xdr:nvSpPr>
        <xdr:cNvPr id="136" name="総務費該当値テキスト"/>
        <xdr:cNvSpPr txBox="1"/>
      </xdr:nvSpPr>
      <xdr:spPr>
        <a:xfrm>
          <a:off x="4686300" y="97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xdr:rowOff>
    </xdr:from>
    <xdr:to>
      <xdr:col>20</xdr:col>
      <xdr:colOff>38100</xdr:colOff>
      <xdr:row>57</xdr:row>
      <xdr:rowOff>102068</xdr:rowOff>
    </xdr:to>
    <xdr:sp macro="" textlink="">
      <xdr:nvSpPr>
        <xdr:cNvPr id="137" name="楕円 136"/>
        <xdr:cNvSpPr/>
      </xdr:nvSpPr>
      <xdr:spPr>
        <a:xfrm>
          <a:off x="37465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118595</xdr:rowOff>
    </xdr:from>
    <xdr:ext cx="534377" cy="259045"/>
    <xdr:sp macro="" textlink="">
      <xdr:nvSpPr>
        <xdr:cNvPr id="138" name="テキスト ボックス 137"/>
        <xdr:cNvSpPr txBox="1"/>
      </xdr:nvSpPr>
      <xdr:spPr>
        <a:xfrm>
          <a:off x="3530111" y="95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13924</xdr:rowOff>
    </xdr:from>
    <xdr:to>
      <xdr:col>15</xdr:col>
      <xdr:colOff>101600</xdr:colOff>
      <xdr:row>57</xdr:row>
      <xdr:rowOff>115524</xdr:rowOff>
    </xdr:to>
    <xdr:sp macro="" textlink="">
      <xdr:nvSpPr>
        <xdr:cNvPr id="139" name="楕円 138"/>
        <xdr:cNvSpPr/>
      </xdr:nvSpPr>
      <xdr:spPr>
        <a:xfrm>
          <a:off x="2857500" y="97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106651</xdr:rowOff>
    </xdr:from>
    <xdr:ext cx="534377" cy="259045"/>
    <xdr:sp macro="" textlink="">
      <xdr:nvSpPr>
        <xdr:cNvPr id="140" name="テキスト ボックス 139"/>
        <xdr:cNvSpPr txBox="1"/>
      </xdr:nvSpPr>
      <xdr:spPr>
        <a:xfrm>
          <a:off x="2641111" y="98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160644</xdr:rowOff>
    </xdr:from>
    <xdr:to>
      <xdr:col>10</xdr:col>
      <xdr:colOff>165100</xdr:colOff>
      <xdr:row>57</xdr:row>
      <xdr:rowOff>90794</xdr:rowOff>
    </xdr:to>
    <xdr:sp macro="" textlink="">
      <xdr:nvSpPr>
        <xdr:cNvPr id="141" name="楕円 140"/>
        <xdr:cNvSpPr/>
      </xdr:nvSpPr>
      <xdr:spPr>
        <a:xfrm>
          <a:off x="1968500" y="9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107321</xdr:rowOff>
    </xdr:from>
    <xdr:ext cx="534377" cy="259045"/>
    <xdr:sp macro="" textlink="">
      <xdr:nvSpPr>
        <xdr:cNvPr id="142" name="テキスト ボックス 141"/>
        <xdr:cNvSpPr txBox="1"/>
      </xdr:nvSpPr>
      <xdr:spPr>
        <a:xfrm>
          <a:off x="1752111" y="95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3358</xdr:rowOff>
    </xdr:from>
    <xdr:to>
      <xdr:col>6</xdr:col>
      <xdr:colOff>38100</xdr:colOff>
      <xdr:row>57</xdr:row>
      <xdr:rowOff>104958</xdr:rowOff>
    </xdr:to>
    <xdr:sp macro="" textlink="">
      <xdr:nvSpPr>
        <xdr:cNvPr id="143" name="楕円 142"/>
        <xdr:cNvSpPr/>
      </xdr:nvSpPr>
      <xdr:spPr>
        <a:xfrm>
          <a:off x="1079500" y="97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96085</xdr:rowOff>
    </xdr:from>
    <xdr:ext cx="534377" cy="259045"/>
    <xdr:sp macro="" textlink="">
      <xdr:nvSpPr>
        <xdr:cNvPr id="144" name="テキスト ボックス 143"/>
        <xdr:cNvSpPr txBox="1"/>
      </xdr:nvSpPr>
      <xdr:spPr>
        <a:xfrm>
          <a:off x="863111" y="98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14516</xdr:rowOff>
    </xdr:from>
    <xdr:to>
      <xdr:col>24</xdr:col>
      <xdr:colOff>63500</xdr:colOff>
      <xdr:row>74</xdr:row>
      <xdr:rowOff>31445</xdr:rowOff>
    </xdr:to>
    <xdr:cxnSp macro="">
      <xdr:nvCxnSpPr>
        <xdr:cNvPr id="174" name="直線コネクタ 173"/>
        <xdr:cNvCxnSpPr/>
      </xdr:nvCxnSpPr>
      <xdr:spPr>
        <a:xfrm>
          <a:off x="3797300" y="12701816"/>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14516</xdr:rowOff>
    </xdr:from>
    <xdr:to>
      <xdr:col>19</xdr:col>
      <xdr:colOff>177800</xdr:colOff>
      <xdr:row>74</xdr:row>
      <xdr:rowOff>76073</xdr:rowOff>
    </xdr:to>
    <xdr:cxnSp macro="">
      <xdr:nvCxnSpPr>
        <xdr:cNvPr id="177" name="直線コネクタ 176"/>
        <xdr:cNvCxnSpPr/>
      </xdr:nvCxnSpPr>
      <xdr:spPr>
        <a:xfrm flipV="1">
          <a:off x="2908300" y="12701816"/>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24650</xdr:rowOff>
    </xdr:from>
    <xdr:to>
      <xdr:col>15</xdr:col>
      <xdr:colOff>50800</xdr:colOff>
      <xdr:row>74</xdr:row>
      <xdr:rowOff>76073</xdr:rowOff>
    </xdr:to>
    <xdr:cxnSp macro="">
      <xdr:nvCxnSpPr>
        <xdr:cNvPr id="180" name="直線コネクタ 179"/>
        <xdr:cNvCxnSpPr/>
      </xdr:nvCxnSpPr>
      <xdr:spPr>
        <a:xfrm>
          <a:off x="2019300" y="12711950"/>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24650</xdr:rowOff>
    </xdr:from>
    <xdr:to>
      <xdr:col>10</xdr:col>
      <xdr:colOff>114300</xdr:colOff>
      <xdr:row>74</xdr:row>
      <xdr:rowOff>162687</xdr:rowOff>
    </xdr:to>
    <xdr:cxnSp macro="">
      <xdr:nvCxnSpPr>
        <xdr:cNvPr id="183" name="直線コネクタ 182"/>
        <xdr:cNvCxnSpPr/>
      </xdr:nvCxnSpPr>
      <xdr:spPr>
        <a:xfrm flipV="1">
          <a:off x="1130300" y="12711950"/>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30785</xdr:rowOff>
    </xdr:from>
    <xdr:to>
      <xdr:col>10</xdr:col>
      <xdr:colOff>165100</xdr:colOff>
      <xdr:row>75</xdr:row>
      <xdr:rowOff>132385</xdr:rowOff>
    </xdr:to>
    <xdr:sp macro="" textlink="">
      <xdr:nvSpPr>
        <xdr:cNvPr id="184" name="フローチャート: 判断 183"/>
        <xdr:cNvSpPr/>
      </xdr:nvSpPr>
      <xdr:spPr>
        <a:xfrm>
          <a:off x="1968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123511</xdr:rowOff>
    </xdr:from>
    <xdr:ext cx="599010" cy="259045"/>
    <xdr:sp macro="" textlink="">
      <xdr:nvSpPr>
        <xdr:cNvPr id="185" name="テキスト ボックス 184"/>
        <xdr:cNvSpPr txBox="1"/>
      </xdr:nvSpPr>
      <xdr:spPr>
        <a:xfrm>
          <a:off x="1719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152095</xdr:rowOff>
    </xdr:from>
    <xdr:to>
      <xdr:col>24</xdr:col>
      <xdr:colOff>114300</xdr:colOff>
      <xdr:row>74</xdr:row>
      <xdr:rowOff>82245</xdr:rowOff>
    </xdr:to>
    <xdr:sp macro="" textlink="">
      <xdr:nvSpPr>
        <xdr:cNvPr id="193" name="楕円 192"/>
        <xdr:cNvSpPr/>
      </xdr:nvSpPr>
      <xdr:spPr>
        <a:xfrm>
          <a:off x="4584700" y="126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3522</xdr:rowOff>
    </xdr:from>
    <xdr:ext cx="599010" cy="259045"/>
    <xdr:sp macro="" textlink="">
      <xdr:nvSpPr>
        <xdr:cNvPr id="194" name="民生費該当値テキスト"/>
        <xdr:cNvSpPr txBox="1"/>
      </xdr:nvSpPr>
      <xdr:spPr>
        <a:xfrm>
          <a:off x="4686300" y="125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135166</xdr:rowOff>
    </xdr:from>
    <xdr:to>
      <xdr:col>20</xdr:col>
      <xdr:colOff>38100</xdr:colOff>
      <xdr:row>74</xdr:row>
      <xdr:rowOff>65316</xdr:rowOff>
    </xdr:to>
    <xdr:sp macro="" textlink="">
      <xdr:nvSpPr>
        <xdr:cNvPr id="195" name="楕円 194"/>
        <xdr:cNvSpPr/>
      </xdr:nvSpPr>
      <xdr:spPr>
        <a:xfrm>
          <a:off x="3746500" y="12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81843</xdr:rowOff>
    </xdr:from>
    <xdr:ext cx="599010" cy="259045"/>
    <xdr:sp macro="" textlink="">
      <xdr:nvSpPr>
        <xdr:cNvPr id="196" name="テキスト ボックス 195"/>
        <xdr:cNvSpPr txBox="1"/>
      </xdr:nvSpPr>
      <xdr:spPr>
        <a:xfrm>
          <a:off x="3497795" y="124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25273</xdr:rowOff>
    </xdr:from>
    <xdr:to>
      <xdr:col>15</xdr:col>
      <xdr:colOff>101600</xdr:colOff>
      <xdr:row>74</xdr:row>
      <xdr:rowOff>126873</xdr:rowOff>
    </xdr:to>
    <xdr:sp macro="" textlink="">
      <xdr:nvSpPr>
        <xdr:cNvPr id="197" name="楕円 196"/>
        <xdr:cNvSpPr/>
      </xdr:nvSpPr>
      <xdr:spPr>
        <a:xfrm>
          <a:off x="2857500" y="127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143400</xdr:rowOff>
    </xdr:from>
    <xdr:ext cx="599010" cy="259045"/>
    <xdr:sp macro="" textlink="">
      <xdr:nvSpPr>
        <xdr:cNvPr id="198" name="テキスト ボックス 197"/>
        <xdr:cNvSpPr txBox="1"/>
      </xdr:nvSpPr>
      <xdr:spPr>
        <a:xfrm>
          <a:off x="2608795" y="1248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145300</xdr:rowOff>
    </xdr:from>
    <xdr:to>
      <xdr:col>10</xdr:col>
      <xdr:colOff>165100</xdr:colOff>
      <xdr:row>74</xdr:row>
      <xdr:rowOff>75450</xdr:rowOff>
    </xdr:to>
    <xdr:sp macro="" textlink="">
      <xdr:nvSpPr>
        <xdr:cNvPr id="199" name="楕円 198"/>
        <xdr:cNvSpPr/>
      </xdr:nvSpPr>
      <xdr:spPr>
        <a:xfrm>
          <a:off x="1968500" y="12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91977</xdr:rowOff>
    </xdr:from>
    <xdr:ext cx="599010" cy="259045"/>
    <xdr:sp macro="" textlink="">
      <xdr:nvSpPr>
        <xdr:cNvPr id="200" name="テキスト ボックス 199"/>
        <xdr:cNvSpPr txBox="1"/>
      </xdr:nvSpPr>
      <xdr:spPr>
        <a:xfrm>
          <a:off x="1719795" y="1243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111887</xdr:rowOff>
    </xdr:from>
    <xdr:to>
      <xdr:col>6</xdr:col>
      <xdr:colOff>38100</xdr:colOff>
      <xdr:row>75</xdr:row>
      <xdr:rowOff>42037</xdr:rowOff>
    </xdr:to>
    <xdr:sp macro="" textlink="">
      <xdr:nvSpPr>
        <xdr:cNvPr id="201" name="楕円 200"/>
        <xdr:cNvSpPr/>
      </xdr:nvSpPr>
      <xdr:spPr>
        <a:xfrm>
          <a:off x="1079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58564</xdr:rowOff>
    </xdr:from>
    <xdr:ext cx="599010" cy="259045"/>
    <xdr:sp macro="" textlink="">
      <xdr:nvSpPr>
        <xdr:cNvPr id="202" name="テキスト ボックス 201"/>
        <xdr:cNvSpPr txBox="1"/>
      </xdr:nvSpPr>
      <xdr:spPr>
        <a:xfrm>
          <a:off x="830795" y="125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58586</xdr:rowOff>
    </xdr:from>
    <xdr:to>
      <xdr:col>24</xdr:col>
      <xdr:colOff>63500</xdr:colOff>
      <xdr:row>96</xdr:row>
      <xdr:rowOff>123889</xdr:rowOff>
    </xdr:to>
    <xdr:cxnSp macro="">
      <xdr:nvCxnSpPr>
        <xdr:cNvPr id="232" name="直線コネクタ 231"/>
        <xdr:cNvCxnSpPr/>
      </xdr:nvCxnSpPr>
      <xdr:spPr>
        <a:xfrm flipV="1">
          <a:off x="3797300" y="16517786"/>
          <a:ext cx="8382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123889</xdr:rowOff>
    </xdr:from>
    <xdr:to>
      <xdr:col>19</xdr:col>
      <xdr:colOff>177800</xdr:colOff>
      <xdr:row>96</xdr:row>
      <xdr:rowOff>160502</xdr:rowOff>
    </xdr:to>
    <xdr:cxnSp macro="">
      <xdr:nvCxnSpPr>
        <xdr:cNvPr id="235" name="直線コネクタ 234"/>
        <xdr:cNvCxnSpPr/>
      </xdr:nvCxnSpPr>
      <xdr:spPr>
        <a:xfrm flipV="1">
          <a:off x="2908300" y="16583089"/>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160502</xdr:rowOff>
    </xdr:from>
    <xdr:to>
      <xdr:col>15</xdr:col>
      <xdr:colOff>50800</xdr:colOff>
      <xdr:row>97</xdr:row>
      <xdr:rowOff>18695</xdr:rowOff>
    </xdr:to>
    <xdr:cxnSp macro="">
      <xdr:nvCxnSpPr>
        <xdr:cNvPr id="238" name="直線コネクタ 237"/>
        <xdr:cNvCxnSpPr/>
      </xdr:nvCxnSpPr>
      <xdr:spPr>
        <a:xfrm flipV="1">
          <a:off x="2019300" y="16619702"/>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18695</xdr:rowOff>
    </xdr:from>
    <xdr:to>
      <xdr:col>10</xdr:col>
      <xdr:colOff>114300</xdr:colOff>
      <xdr:row>97</xdr:row>
      <xdr:rowOff>22143</xdr:rowOff>
    </xdr:to>
    <xdr:cxnSp macro="">
      <xdr:nvCxnSpPr>
        <xdr:cNvPr id="241" name="直線コネクタ 240"/>
        <xdr:cNvCxnSpPr/>
      </xdr:nvCxnSpPr>
      <xdr:spPr>
        <a:xfrm flipV="1">
          <a:off x="1130300" y="1664934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116866</xdr:rowOff>
    </xdr:from>
    <xdr:to>
      <xdr:col>10</xdr:col>
      <xdr:colOff>165100</xdr:colOff>
      <xdr:row>98</xdr:row>
      <xdr:rowOff>47016</xdr:rowOff>
    </xdr:to>
    <xdr:sp macro="" textlink="">
      <xdr:nvSpPr>
        <xdr:cNvPr id="242" name="フローチャート: 判断 241"/>
        <xdr:cNvSpPr/>
      </xdr:nvSpPr>
      <xdr:spPr>
        <a:xfrm>
          <a:off x="1968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38143</xdr:rowOff>
    </xdr:from>
    <xdr:ext cx="534377" cy="259045"/>
    <xdr:sp macro="" textlink="">
      <xdr:nvSpPr>
        <xdr:cNvPr id="243" name="テキスト ボックス 242"/>
        <xdr:cNvSpPr txBox="1"/>
      </xdr:nvSpPr>
      <xdr:spPr>
        <a:xfrm>
          <a:off x="1752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7786</xdr:rowOff>
    </xdr:from>
    <xdr:to>
      <xdr:col>24</xdr:col>
      <xdr:colOff>114300</xdr:colOff>
      <xdr:row>96</xdr:row>
      <xdr:rowOff>109386</xdr:rowOff>
    </xdr:to>
    <xdr:sp macro="" textlink="">
      <xdr:nvSpPr>
        <xdr:cNvPr id="251" name="楕円 250"/>
        <xdr:cNvSpPr/>
      </xdr:nvSpPr>
      <xdr:spPr>
        <a:xfrm>
          <a:off x="45847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30663</xdr:rowOff>
    </xdr:from>
    <xdr:ext cx="534377" cy="259045"/>
    <xdr:sp macro="" textlink="">
      <xdr:nvSpPr>
        <xdr:cNvPr id="252" name="衛生費該当値テキスト"/>
        <xdr:cNvSpPr txBox="1"/>
      </xdr:nvSpPr>
      <xdr:spPr>
        <a:xfrm>
          <a:off x="4686300" y="16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73089</xdr:rowOff>
    </xdr:from>
    <xdr:to>
      <xdr:col>20</xdr:col>
      <xdr:colOff>38100</xdr:colOff>
      <xdr:row>97</xdr:row>
      <xdr:rowOff>3239</xdr:rowOff>
    </xdr:to>
    <xdr:sp macro="" textlink="">
      <xdr:nvSpPr>
        <xdr:cNvPr id="253" name="楕円 252"/>
        <xdr:cNvSpPr/>
      </xdr:nvSpPr>
      <xdr:spPr>
        <a:xfrm>
          <a:off x="3746500" y="165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19766</xdr:rowOff>
    </xdr:from>
    <xdr:ext cx="534377" cy="259045"/>
    <xdr:sp macro="" textlink="">
      <xdr:nvSpPr>
        <xdr:cNvPr id="254" name="テキスト ボックス 253"/>
        <xdr:cNvSpPr txBox="1"/>
      </xdr:nvSpPr>
      <xdr:spPr>
        <a:xfrm>
          <a:off x="3530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109702</xdr:rowOff>
    </xdr:from>
    <xdr:to>
      <xdr:col>15</xdr:col>
      <xdr:colOff>101600</xdr:colOff>
      <xdr:row>97</xdr:row>
      <xdr:rowOff>39852</xdr:rowOff>
    </xdr:to>
    <xdr:sp macro="" textlink="">
      <xdr:nvSpPr>
        <xdr:cNvPr id="255" name="楕円 254"/>
        <xdr:cNvSpPr/>
      </xdr:nvSpPr>
      <xdr:spPr>
        <a:xfrm>
          <a:off x="28575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56379</xdr:rowOff>
    </xdr:from>
    <xdr:ext cx="534377" cy="259045"/>
    <xdr:sp macro="" textlink="">
      <xdr:nvSpPr>
        <xdr:cNvPr id="256" name="テキスト ボックス 255"/>
        <xdr:cNvSpPr txBox="1"/>
      </xdr:nvSpPr>
      <xdr:spPr>
        <a:xfrm>
          <a:off x="26411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139345</xdr:rowOff>
    </xdr:from>
    <xdr:to>
      <xdr:col>10</xdr:col>
      <xdr:colOff>165100</xdr:colOff>
      <xdr:row>97</xdr:row>
      <xdr:rowOff>69495</xdr:rowOff>
    </xdr:to>
    <xdr:sp macro="" textlink="">
      <xdr:nvSpPr>
        <xdr:cNvPr id="257" name="楕円 256"/>
        <xdr:cNvSpPr/>
      </xdr:nvSpPr>
      <xdr:spPr>
        <a:xfrm>
          <a:off x="1968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86022</xdr:rowOff>
    </xdr:from>
    <xdr:ext cx="534377" cy="259045"/>
    <xdr:sp macro="" textlink="">
      <xdr:nvSpPr>
        <xdr:cNvPr id="258" name="テキスト ボックス 257"/>
        <xdr:cNvSpPr txBox="1"/>
      </xdr:nvSpPr>
      <xdr:spPr>
        <a:xfrm>
          <a:off x="1752111" y="163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142793</xdr:rowOff>
    </xdr:from>
    <xdr:to>
      <xdr:col>6</xdr:col>
      <xdr:colOff>38100</xdr:colOff>
      <xdr:row>97</xdr:row>
      <xdr:rowOff>72943</xdr:rowOff>
    </xdr:to>
    <xdr:sp macro="" textlink="">
      <xdr:nvSpPr>
        <xdr:cNvPr id="259" name="楕円 258"/>
        <xdr:cNvSpPr/>
      </xdr:nvSpPr>
      <xdr:spPr>
        <a:xfrm>
          <a:off x="1079500" y="1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89470</xdr:rowOff>
    </xdr:from>
    <xdr:ext cx="534377" cy="259045"/>
    <xdr:sp macro="" textlink="">
      <xdr:nvSpPr>
        <xdr:cNvPr id="260" name="テキスト ボックス 259"/>
        <xdr:cNvSpPr txBox="1"/>
      </xdr:nvSpPr>
      <xdr:spPr>
        <a:xfrm>
          <a:off x="863111" y="163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56667</xdr:rowOff>
    </xdr:from>
    <xdr:to>
      <xdr:col>41</xdr:col>
      <xdr:colOff>101600</xdr:colOff>
      <xdr:row>38</xdr:row>
      <xdr:rowOff>158267</xdr:rowOff>
    </xdr:to>
    <xdr:sp macro="" textlink="">
      <xdr:nvSpPr>
        <xdr:cNvPr id="297" name="フローチャート: 判断 296"/>
        <xdr:cNvSpPr/>
      </xdr:nvSpPr>
      <xdr:spPr>
        <a:xfrm>
          <a:off x="7810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3344</xdr:rowOff>
    </xdr:from>
    <xdr:ext cx="378565" cy="259045"/>
    <xdr:sp macro="" textlink="">
      <xdr:nvSpPr>
        <xdr:cNvPr id="298" name="テキスト ボックス 297"/>
        <xdr:cNvSpPr txBox="1"/>
      </xdr:nvSpPr>
      <xdr:spPr>
        <a:xfrm>
          <a:off x="7672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127515</xdr:rowOff>
    </xdr:from>
    <xdr:to>
      <xdr:col>55</xdr:col>
      <xdr:colOff>0</xdr:colOff>
      <xdr:row>58</xdr:row>
      <xdr:rowOff>138206</xdr:rowOff>
    </xdr:to>
    <xdr:cxnSp macro="">
      <xdr:nvCxnSpPr>
        <xdr:cNvPr id="344" name="直線コネクタ 343"/>
        <xdr:cNvCxnSpPr/>
      </xdr:nvCxnSpPr>
      <xdr:spPr>
        <a:xfrm flipV="1">
          <a:off x="9639300" y="10071615"/>
          <a:ext cx="8382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138206</xdr:rowOff>
    </xdr:from>
    <xdr:to>
      <xdr:col>50</xdr:col>
      <xdr:colOff>114300</xdr:colOff>
      <xdr:row>58</xdr:row>
      <xdr:rowOff>146824</xdr:rowOff>
    </xdr:to>
    <xdr:cxnSp macro="">
      <xdr:nvCxnSpPr>
        <xdr:cNvPr id="347" name="直線コネクタ 346"/>
        <xdr:cNvCxnSpPr/>
      </xdr:nvCxnSpPr>
      <xdr:spPr>
        <a:xfrm flipV="1">
          <a:off x="8750300" y="1008230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140257</xdr:rowOff>
    </xdr:from>
    <xdr:to>
      <xdr:col>45</xdr:col>
      <xdr:colOff>177800</xdr:colOff>
      <xdr:row>58</xdr:row>
      <xdr:rowOff>146824</xdr:rowOff>
    </xdr:to>
    <xdr:cxnSp macro="">
      <xdr:nvCxnSpPr>
        <xdr:cNvPr id="350" name="直線コネクタ 349"/>
        <xdr:cNvCxnSpPr/>
      </xdr:nvCxnSpPr>
      <xdr:spPr>
        <a:xfrm>
          <a:off x="7861300" y="1008435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140257</xdr:rowOff>
    </xdr:from>
    <xdr:to>
      <xdr:col>41</xdr:col>
      <xdr:colOff>50800</xdr:colOff>
      <xdr:row>58</xdr:row>
      <xdr:rowOff>152128</xdr:rowOff>
    </xdr:to>
    <xdr:cxnSp macro="">
      <xdr:nvCxnSpPr>
        <xdr:cNvPr id="353" name="直線コネクタ 352"/>
        <xdr:cNvCxnSpPr/>
      </xdr:nvCxnSpPr>
      <xdr:spPr>
        <a:xfrm flipV="1">
          <a:off x="6972300" y="10084357"/>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117947</xdr:rowOff>
    </xdr:from>
    <xdr:to>
      <xdr:col>41</xdr:col>
      <xdr:colOff>101600</xdr:colOff>
      <xdr:row>59</xdr:row>
      <xdr:rowOff>48097</xdr:rowOff>
    </xdr:to>
    <xdr:sp macro="" textlink="">
      <xdr:nvSpPr>
        <xdr:cNvPr id="354" name="フローチャート: 判断 353"/>
        <xdr:cNvSpPr/>
      </xdr:nvSpPr>
      <xdr:spPr>
        <a:xfrm>
          <a:off x="7810500" y="1006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39224</xdr:rowOff>
    </xdr:from>
    <xdr:ext cx="469744" cy="259045"/>
    <xdr:sp macro="" textlink="">
      <xdr:nvSpPr>
        <xdr:cNvPr id="355" name="テキスト ボックス 354"/>
        <xdr:cNvSpPr txBox="1"/>
      </xdr:nvSpPr>
      <xdr:spPr>
        <a:xfrm>
          <a:off x="7626428" y="1015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76715</xdr:rowOff>
    </xdr:from>
    <xdr:to>
      <xdr:col>55</xdr:col>
      <xdr:colOff>50800</xdr:colOff>
      <xdr:row>59</xdr:row>
      <xdr:rowOff>6865</xdr:rowOff>
    </xdr:to>
    <xdr:sp macro="" textlink="">
      <xdr:nvSpPr>
        <xdr:cNvPr id="363" name="楕円 362"/>
        <xdr:cNvSpPr/>
      </xdr:nvSpPr>
      <xdr:spPr>
        <a:xfrm>
          <a:off x="10426700" y="100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87406</xdr:rowOff>
    </xdr:from>
    <xdr:to>
      <xdr:col>50</xdr:col>
      <xdr:colOff>165100</xdr:colOff>
      <xdr:row>59</xdr:row>
      <xdr:rowOff>17556</xdr:rowOff>
    </xdr:to>
    <xdr:sp macro="" textlink="">
      <xdr:nvSpPr>
        <xdr:cNvPr id="365" name="楕円 364"/>
        <xdr:cNvSpPr/>
      </xdr:nvSpPr>
      <xdr:spPr>
        <a:xfrm>
          <a:off x="9588500" y="100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8683</xdr:rowOff>
    </xdr:from>
    <xdr:ext cx="534377" cy="259045"/>
    <xdr:sp macro="" textlink="">
      <xdr:nvSpPr>
        <xdr:cNvPr id="366" name="テキスト ボックス 365"/>
        <xdr:cNvSpPr txBox="1"/>
      </xdr:nvSpPr>
      <xdr:spPr>
        <a:xfrm>
          <a:off x="9372111" y="101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96024</xdr:rowOff>
    </xdr:from>
    <xdr:to>
      <xdr:col>46</xdr:col>
      <xdr:colOff>38100</xdr:colOff>
      <xdr:row>59</xdr:row>
      <xdr:rowOff>26174</xdr:rowOff>
    </xdr:to>
    <xdr:sp macro="" textlink="">
      <xdr:nvSpPr>
        <xdr:cNvPr id="367" name="楕円 366"/>
        <xdr:cNvSpPr/>
      </xdr:nvSpPr>
      <xdr:spPr>
        <a:xfrm>
          <a:off x="8699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17301</xdr:rowOff>
    </xdr:from>
    <xdr:ext cx="469744" cy="259045"/>
    <xdr:sp macro="" textlink="">
      <xdr:nvSpPr>
        <xdr:cNvPr id="368" name="テキスト ボックス 367"/>
        <xdr:cNvSpPr txBox="1"/>
      </xdr:nvSpPr>
      <xdr:spPr>
        <a:xfrm>
          <a:off x="8515428" y="1013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89457</xdr:rowOff>
    </xdr:from>
    <xdr:to>
      <xdr:col>41</xdr:col>
      <xdr:colOff>101600</xdr:colOff>
      <xdr:row>59</xdr:row>
      <xdr:rowOff>19607</xdr:rowOff>
    </xdr:to>
    <xdr:sp macro="" textlink="">
      <xdr:nvSpPr>
        <xdr:cNvPr id="369" name="楕円 368"/>
        <xdr:cNvSpPr/>
      </xdr:nvSpPr>
      <xdr:spPr>
        <a:xfrm>
          <a:off x="7810500" y="100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36134</xdr:rowOff>
    </xdr:from>
    <xdr:ext cx="469744" cy="259045"/>
    <xdr:sp macro="" textlink="">
      <xdr:nvSpPr>
        <xdr:cNvPr id="370" name="テキスト ボックス 369"/>
        <xdr:cNvSpPr txBox="1"/>
      </xdr:nvSpPr>
      <xdr:spPr>
        <a:xfrm>
          <a:off x="7626428" y="98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101328</xdr:rowOff>
    </xdr:from>
    <xdr:to>
      <xdr:col>36</xdr:col>
      <xdr:colOff>165100</xdr:colOff>
      <xdr:row>59</xdr:row>
      <xdr:rowOff>31478</xdr:rowOff>
    </xdr:to>
    <xdr:sp macro="" textlink="">
      <xdr:nvSpPr>
        <xdr:cNvPr id="371" name="楕円 370"/>
        <xdr:cNvSpPr/>
      </xdr:nvSpPr>
      <xdr:spPr>
        <a:xfrm>
          <a:off x="6921500" y="100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22605</xdr:rowOff>
    </xdr:from>
    <xdr:ext cx="469744" cy="259045"/>
    <xdr:sp macro="" textlink="">
      <xdr:nvSpPr>
        <xdr:cNvPr id="372" name="テキスト ボックス 371"/>
        <xdr:cNvSpPr txBox="1"/>
      </xdr:nvSpPr>
      <xdr:spPr>
        <a:xfrm>
          <a:off x="6737428" y="101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97543</xdr:rowOff>
    </xdr:from>
    <xdr:to>
      <xdr:col>55</xdr:col>
      <xdr:colOff>0</xdr:colOff>
      <xdr:row>78</xdr:row>
      <xdr:rowOff>101981</xdr:rowOff>
    </xdr:to>
    <xdr:cxnSp macro="">
      <xdr:nvCxnSpPr>
        <xdr:cNvPr id="401" name="直線コネクタ 400"/>
        <xdr:cNvCxnSpPr/>
      </xdr:nvCxnSpPr>
      <xdr:spPr>
        <a:xfrm flipV="1">
          <a:off x="9639300" y="13470643"/>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89484</xdr:rowOff>
    </xdr:from>
    <xdr:to>
      <xdr:col>50</xdr:col>
      <xdr:colOff>114300</xdr:colOff>
      <xdr:row>78</xdr:row>
      <xdr:rowOff>101981</xdr:rowOff>
    </xdr:to>
    <xdr:cxnSp macro="">
      <xdr:nvCxnSpPr>
        <xdr:cNvPr id="404" name="直線コネクタ 403"/>
        <xdr:cNvCxnSpPr/>
      </xdr:nvCxnSpPr>
      <xdr:spPr>
        <a:xfrm>
          <a:off x="8750300" y="1346258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77712</xdr:rowOff>
    </xdr:from>
    <xdr:to>
      <xdr:col>45</xdr:col>
      <xdr:colOff>177800</xdr:colOff>
      <xdr:row>78</xdr:row>
      <xdr:rowOff>89484</xdr:rowOff>
    </xdr:to>
    <xdr:cxnSp macro="">
      <xdr:nvCxnSpPr>
        <xdr:cNvPr id="407" name="直線コネクタ 406"/>
        <xdr:cNvCxnSpPr/>
      </xdr:nvCxnSpPr>
      <xdr:spPr>
        <a:xfrm>
          <a:off x="7861300" y="13450812"/>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77712</xdr:rowOff>
    </xdr:from>
    <xdr:to>
      <xdr:col>41</xdr:col>
      <xdr:colOff>50800</xdr:colOff>
      <xdr:row>78</xdr:row>
      <xdr:rowOff>112764</xdr:rowOff>
    </xdr:to>
    <xdr:cxnSp macro="">
      <xdr:nvCxnSpPr>
        <xdr:cNvPr id="410" name="直線コネクタ 409"/>
        <xdr:cNvCxnSpPr/>
      </xdr:nvCxnSpPr>
      <xdr:spPr>
        <a:xfrm flipV="1">
          <a:off x="6972300" y="1345081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46780</xdr:rowOff>
    </xdr:from>
    <xdr:to>
      <xdr:col>41</xdr:col>
      <xdr:colOff>101600</xdr:colOff>
      <xdr:row>78</xdr:row>
      <xdr:rowOff>148380</xdr:rowOff>
    </xdr:to>
    <xdr:sp macro="" textlink="">
      <xdr:nvSpPr>
        <xdr:cNvPr id="411" name="フローチャート: 判断 410"/>
        <xdr:cNvSpPr/>
      </xdr:nvSpPr>
      <xdr:spPr>
        <a:xfrm>
          <a:off x="7810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139507</xdr:rowOff>
    </xdr:from>
    <xdr:ext cx="469744" cy="259045"/>
    <xdr:sp macro="" textlink="">
      <xdr:nvSpPr>
        <xdr:cNvPr id="412" name="テキスト ボックス 411"/>
        <xdr:cNvSpPr txBox="1"/>
      </xdr:nvSpPr>
      <xdr:spPr>
        <a:xfrm>
          <a:off x="7626428" y="135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46743</xdr:rowOff>
    </xdr:from>
    <xdr:to>
      <xdr:col>55</xdr:col>
      <xdr:colOff>50800</xdr:colOff>
      <xdr:row>78</xdr:row>
      <xdr:rowOff>148343</xdr:rowOff>
    </xdr:to>
    <xdr:sp macro="" textlink="">
      <xdr:nvSpPr>
        <xdr:cNvPr id="420" name="楕円 419"/>
        <xdr:cNvSpPr/>
      </xdr:nvSpPr>
      <xdr:spPr>
        <a:xfrm>
          <a:off x="10426700" y="134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133120</xdr:rowOff>
    </xdr:from>
    <xdr:ext cx="469744" cy="259045"/>
    <xdr:sp macro="" textlink="">
      <xdr:nvSpPr>
        <xdr:cNvPr id="421" name="商工費該当値テキスト"/>
        <xdr:cNvSpPr txBox="1"/>
      </xdr:nvSpPr>
      <xdr:spPr>
        <a:xfrm>
          <a:off x="10528300" y="133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51181</xdr:rowOff>
    </xdr:from>
    <xdr:to>
      <xdr:col>50</xdr:col>
      <xdr:colOff>165100</xdr:colOff>
      <xdr:row>78</xdr:row>
      <xdr:rowOff>152781</xdr:rowOff>
    </xdr:to>
    <xdr:sp macro="" textlink="">
      <xdr:nvSpPr>
        <xdr:cNvPr id="422" name="楕円 421"/>
        <xdr:cNvSpPr/>
      </xdr:nvSpPr>
      <xdr:spPr>
        <a:xfrm>
          <a:off x="9588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143908</xdr:rowOff>
    </xdr:from>
    <xdr:ext cx="469744" cy="259045"/>
    <xdr:sp macro="" textlink="">
      <xdr:nvSpPr>
        <xdr:cNvPr id="423" name="テキスト ボックス 422"/>
        <xdr:cNvSpPr txBox="1"/>
      </xdr:nvSpPr>
      <xdr:spPr>
        <a:xfrm>
          <a:off x="9404428"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38684</xdr:rowOff>
    </xdr:from>
    <xdr:to>
      <xdr:col>46</xdr:col>
      <xdr:colOff>38100</xdr:colOff>
      <xdr:row>78</xdr:row>
      <xdr:rowOff>140284</xdr:rowOff>
    </xdr:to>
    <xdr:sp macro="" textlink="">
      <xdr:nvSpPr>
        <xdr:cNvPr id="424" name="楕円 423"/>
        <xdr:cNvSpPr/>
      </xdr:nvSpPr>
      <xdr:spPr>
        <a:xfrm>
          <a:off x="8699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131411</xdr:rowOff>
    </xdr:from>
    <xdr:ext cx="469744" cy="259045"/>
    <xdr:sp macro="" textlink="">
      <xdr:nvSpPr>
        <xdr:cNvPr id="425" name="テキスト ボックス 424"/>
        <xdr:cNvSpPr txBox="1"/>
      </xdr:nvSpPr>
      <xdr:spPr>
        <a:xfrm>
          <a:off x="8515428" y="135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26912</xdr:rowOff>
    </xdr:from>
    <xdr:to>
      <xdr:col>41</xdr:col>
      <xdr:colOff>101600</xdr:colOff>
      <xdr:row>78</xdr:row>
      <xdr:rowOff>128512</xdr:rowOff>
    </xdr:to>
    <xdr:sp macro="" textlink="">
      <xdr:nvSpPr>
        <xdr:cNvPr id="426" name="楕円 425"/>
        <xdr:cNvSpPr/>
      </xdr:nvSpPr>
      <xdr:spPr>
        <a:xfrm>
          <a:off x="7810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145039</xdr:rowOff>
    </xdr:from>
    <xdr:ext cx="469744" cy="259045"/>
    <xdr:sp macro="" textlink="">
      <xdr:nvSpPr>
        <xdr:cNvPr id="427" name="テキスト ボックス 426"/>
        <xdr:cNvSpPr txBox="1"/>
      </xdr:nvSpPr>
      <xdr:spPr>
        <a:xfrm>
          <a:off x="7626428" y="131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61964</xdr:rowOff>
    </xdr:from>
    <xdr:to>
      <xdr:col>36</xdr:col>
      <xdr:colOff>165100</xdr:colOff>
      <xdr:row>78</xdr:row>
      <xdr:rowOff>163564</xdr:rowOff>
    </xdr:to>
    <xdr:sp macro="" textlink="">
      <xdr:nvSpPr>
        <xdr:cNvPr id="428" name="楕円 427"/>
        <xdr:cNvSpPr/>
      </xdr:nvSpPr>
      <xdr:spPr>
        <a:xfrm>
          <a:off x="6921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154691</xdr:rowOff>
    </xdr:from>
    <xdr:ext cx="469744" cy="259045"/>
    <xdr:sp macro="" textlink="">
      <xdr:nvSpPr>
        <xdr:cNvPr id="429" name="テキスト ボックス 428"/>
        <xdr:cNvSpPr txBox="1"/>
      </xdr:nvSpPr>
      <xdr:spPr>
        <a:xfrm>
          <a:off x="6737428" y="135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35299</xdr:rowOff>
    </xdr:from>
    <xdr:to>
      <xdr:col>55</xdr:col>
      <xdr:colOff>0</xdr:colOff>
      <xdr:row>98</xdr:row>
      <xdr:rowOff>46492</xdr:rowOff>
    </xdr:to>
    <xdr:cxnSp macro="">
      <xdr:nvCxnSpPr>
        <xdr:cNvPr id="458" name="直線コネクタ 457"/>
        <xdr:cNvCxnSpPr/>
      </xdr:nvCxnSpPr>
      <xdr:spPr>
        <a:xfrm flipV="1">
          <a:off x="9639300" y="16837399"/>
          <a:ext cx="8382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44881</xdr:rowOff>
    </xdr:from>
    <xdr:to>
      <xdr:col>50</xdr:col>
      <xdr:colOff>114300</xdr:colOff>
      <xdr:row>98</xdr:row>
      <xdr:rowOff>46492</xdr:rowOff>
    </xdr:to>
    <xdr:cxnSp macro="">
      <xdr:nvCxnSpPr>
        <xdr:cNvPr id="461" name="直線コネクタ 460"/>
        <xdr:cNvCxnSpPr/>
      </xdr:nvCxnSpPr>
      <xdr:spPr>
        <a:xfrm>
          <a:off x="8750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44881</xdr:rowOff>
    </xdr:from>
    <xdr:to>
      <xdr:col>45</xdr:col>
      <xdr:colOff>177800</xdr:colOff>
      <xdr:row>98</xdr:row>
      <xdr:rowOff>55888</xdr:rowOff>
    </xdr:to>
    <xdr:cxnSp macro="">
      <xdr:nvCxnSpPr>
        <xdr:cNvPr id="464" name="直線コネクタ 463"/>
        <xdr:cNvCxnSpPr/>
      </xdr:nvCxnSpPr>
      <xdr:spPr>
        <a:xfrm flipV="1">
          <a:off x="7861300" y="16846981"/>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55888</xdr:rowOff>
    </xdr:from>
    <xdr:to>
      <xdr:col>41</xdr:col>
      <xdr:colOff>50800</xdr:colOff>
      <xdr:row>98</xdr:row>
      <xdr:rowOff>58646</xdr:rowOff>
    </xdr:to>
    <xdr:cxnSp macro="">
      <xdr:nvCxnSpPr>
        <xdr:cNvPr id="467" name="直線コネクタ 466"/>
        <xdr:cNvCxnSpPr/>
      </xdr:nvCxnSpPr>
      <xdr:spPr>
        <a:xfrm flipV="1">
          <a:off x="6972300" y="16857988"/>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8102</xdr:rowOff>
    </xdr:from>
    <xdr:to>
      <xdr:col>41</xdr:col>
      <xdr:colOff>101600</xdr:colOff>
      <xdr:row>98</xdr:row>
      <xdr:rowOff>109702</xdr:rowOff>
    </xdr:to>
    <xdr:sp macro="" textlink="">
      <xdr:nvSpPr>
        <xdr:cNvPr id="468" name="フローチャート: 判断 467"/>
        <xdr:cNvSpPr/>
      </xdr:nvSpPr>
      <xdr:spPr>
        <a:xfrm>
          <a:off x="7810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100829</xdr:rowOff>
    </xdr:from>
    <xdr:ext cx="534377" cy="259045"/>
    <xdr:sp macro="" textlink="">
      <xdr:nvSpPr>
        <xdr:cNvPr id="469" name="テキスト ボックス 468"/>
        <xdr:cNvSpPr txBox="1"/>
      </xdr:nvSpPr>
      <xdr:spPr>
        <a:xfrm>
          <a:off x="7594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155949</xdr:rowOff>
    </xdr:from>
    <xdr:to>
      <xdr:col>55</xdr:col>
      <xdr:colOff>50800</xdr:colOff>
      <xdr:row>98</xdr:row>
      <xdr:rowOff>86099</xdr:rowOff>
    </xdr:to>
    <xdr:sp macro="" textlink="">
      <xdr:nvSpPr>
        <xdr:cNvPr id="477" name="楕円 476"/>
        <xdr:cNvSpPr/>
      </xdr:nvSpPr>
      <xdr:spPr>
        <a:xfrm>
          <a:off x="104267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115326</xdr:rowOff>
    </xdr:from>
    <xdr:ext cx="534377" cy="259045"/>
    <xdr:sp macro="" textlink="">
      <xdr:nvSpPr>
        <xdr:cNvPr id="478" name="土木費該当値テキスト"/>
        <xdr:cNvSpPr txBox="1"/>
      </xdr:nvSpPr>
      <xdr:spPr>
        <a:xfrm>
          <a:off x="10528300" y="165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167142</xdr:rowOff>
    </xdr:from>
    <xdr:to>
      <xdr:col>50</xdr:col>
      <xdr:colOff>165100</xdr:colOff>
      <xdr:row>98</xdr:row>
      <xdr:rowOff>97292</xdr:rowOff>
    </xdr:to>
    <xdr:sp macro="" textlink="">
      <xdr:nvSpPr>
        <xdr:cNvPr id="479" name="楕円 478"/>
        <xdr:cNvSpPr/>
      </xdr:nvSpPr>
      <xdr:spPr>
        <a:xfrm>
          <a:off x="9588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88419</xdr:rowOff>
    </xdr:from>
    <xdr:ext cx="534377" cy="259045"/>
    <xdr:sp macro="" textlink="">
      <xdr:nvSpPr>
        <xdr:cNvPr id="480" name="テキスト ボックス 479"/>
        <xdr:cNvSpPr txBox="1"/>
      </xdr:nvSpPr>
      <xdr:spPr>
        <a:xfrm>
          <a:off x="9372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165531</xdr:rowOff>
    </xdr:from>
    <xdr:to>
      <xdr:col>46</xdr:col>
      <xdr:colOff>38100</xdr:colOff>
      <xdr:row>98</xdr:row>
      <xdr:rowOff>95681</xdr:rowOff>
    </xdr:to>
    <xdr:sp macro="" textlink="">
      <xdr:nvSpPr>
        <xdr:cNvPr id="481" name="楕円 480"/>
        <xdr:cNvSpPr/>
      </xdr:nvSpPr>
      <xdr:spPr>
        <a:xfrm>
          <a:off x="8699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112208</xdr:rowOff>
    </xdr:from>
    <xdr:ext cx="534377" cy="259045"/>
    <xdr:sp macro="" textlink="">
      <xdr:nvSpPr>
        <xdr:cNvPr id="482" name="テキスト ボックス 481"/>
        <xdr:cNvSpPr txBox="1"/>
      </xdr:nvSpPr>
      <xdr:spPr>
        <a:xfrm>
          <a:off x="8483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5088</xdr:rowOff>
    </xdr:from>
    <xdr:to>
      <xdr:col>41</xdr:col>
      <xdr:colOff>101600</xdr:colOff>
      <xdr:row>98</xdr:row>
      <xdr:rowOff>106688</xdr:rowOff>
    </xdr:to>
    <xdr:sp macro="" textlink="">
      <xdr:nvSpPr>
        <xdr:cNvPr id="483" name="楕円 482"/>
        <xdr:cNvSpPr/>
      </xdr:nvSpPr>
      <xdr:spPr>
        <a:xfrm>
          <a:off x="7810500" y="168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123215</xdr:rowOff>
    </xdr:from>
    <xdr:ext cx="534377" cy="259045"/>
    <xdr:sp macro="" textlink="">
      <xdr:nvSpPr>
        <xdr:cNvPr id="484" name="テキスト ボックス 483"/>
        <xdr:cNvSpPr txBox="1"/>
      </xdr:nvSpPr>
      <xdr:spPr>
        <a:xfrm>
          <a:off x="7594111" y="165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7846</xdr:rowOff>
    </xdr:from>
    <xdr:to>
      <xdr:col>36</xdr:col>
      <xdr:colOff>165100</xdr:colOff>
      <xdr:row>98</xdr:row>
      <xdr:rowOff>109446</xdr:rowOff>
    </xdr:to>
    <xdr:sp macro="" textlink="">
      <xdr:nvSpPr>
        <xdr:cNvPr id="485" name="楕円 484"/>
        <xdr:cNvSpPr/>
      </xdr:nvSpPr>
      <xdr:spPr>
        <a:xfrm>
          <a:off x="6921500" y="168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100573</xdr:rowOff>
    </xdr:from>
    <xdr:ext cx="534377" cy="259045"/>
    <xdr:sp macro="" textlink="">
      <xdr:nvSpPr>
        <xdr:cNvPr id="486" name="テキスト ボックス 485"/>
        <xdr:cNvSpPr txBox="1"/>
      </xdr:nvSpPr>
      <xdr:spPr>
        <a:xfrm>
          <a:off x="6705111" y="169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40305</xdr:rowOff>
    </xdr:from>
    <xdr:to>
      <xdr:col>85</xdr:col>
      <xdr:colOff>127000</xdr:colOff>
      <xdr:row>37</xdr:row>
      <xdr:rowOff>60742</xdr:rowOff>
    </xdr:to>
    <xdr:cxnSp macro="">
      <xdr:nvCxnSpPr>
        <xdr:cNvPr id="514" name="直線コネクタ 513"/>
        <xdr:cNvCxnSpPr/>
      </xdr:nvCxnSpPr>
      <xdr:spPr>
        <a:xfrm flipV="1">
          <a:off x="15481300" y="6383955"/>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60742</xdr:rowOff>
    </xdr:from>
    <xdr:to>
      <xdr:col>81</xdr:col>
      <xdr:colOff>50800</xdr:colOff>
      <xdr:row>37</xdr:row>
      <xdr:rowOff>65268</xdr:rowOff>
    </xdr:to>
    <xdr:cxnSp macro="">
      <xdr:nvCxnSpPr>
        <xdr:cNvPr id="517" name="直線コネクタ 516"/>
        <xdr:cNvCxnSpPr/>
      </xdr:nvCxnSpPr>
      <xdr:spPr>
        <a:xfrm flipV="1">
          <a:off x="14592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126670</xdr:rowOff>
    </xdr:from>
    <xdr:to>
      <xdr:col>76</xdr:col>
      <xdr:colOff>114300</xdr:colOff>
      <xdr:row>37</xdr:row>
      <xdr:rowOff>65268</xdr:rowOff>
    </xdr:to>
    <xdr:cxnSp macro="">
      <xdr:nvCxnSpPr>
        <xdr:cNvPr id="520" name="直線コネクタ 519"/>
        <xdr:cNvCxnSpPr/>
      </xdr:nvCxnSpPr>
      <xdr:spPr>
        <a:xfrm>
          <a:off x="13703300" y="6298870"/>
          <a:ext cx="889000" cy="1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126670</xdr:rowOff>
    </xdr:from>
    <xdr:to>
      <xdr:col>71</xdr:col>
      <xdr:colOff>177800</xdr:colOff>
      <xdr:row>37</xdr:row>
      <xdr:rowOff>96860</xdr:rowOff>
    </xdr:to>
    <xdr:cxnSp macro="">
      <xdr:nvCxnSpPr>
        <xdr:cNvPr id="523" name="直線コネクタ 522"/>
        <xdr:cNvCxnSpPr/>
      </xdr:nvCxnSpPr>
      <xdr:spPr>
        <a:xfrm flipV="1">
          <a:off x="12814300" y="6298870"/>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4" name="フローチャート: 判断 523"/>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25" name="テキスト ボックス 524"/>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160955</xdr:rowOff>
    </xdr:from>
    <xdr:to>
      <xdr:col>85</xdr:col>
      <xdr:colOff>177800</xdr:colOff>
      <xdr:row>37</xdr:row>
      <xdr:rowOff>91105</xdr:rowOff>
    </xdr:to>
    <xdr:sp macro="" textlink="">
      <xdr:nvSpPr>
        <xdr:cNvPr id="533" name="楕円 532"/>
        <xdr:cNvSpPr/>
      </xdr:nvSpPr>
      <xdr:spPr>
        <a:xfrm>
          <a:off x="162687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139382</xdr:rowOff>
    </xdr:from>
    <xdr:ext cx="534377" cy="259045"/>
    <xdr:sp macro="" textlink="">
      <xdr:nvSpPr>
        <xdr:cNvPr id="534" name="消防費該当値テキスト"/>
        <xdr:cNvSpPr txBox="1"/>
      </xdr:nvSpPr>
      <xdr:spPr>
        <a:xfrm>
          <a:off x="16370300" y="63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9942</xdr:rowOff>
    </xdr:from>
    <xdr:to>
      <xdr:col>81</xdr:col>
      <xdr:colOff>101600</xdr:colOff>
      <xdr:row>37</xdr:row>
      <xdr:rowOff>111542</xdr:rowOff>
    </xdr:to>
    <xdr:sp macro="" textlink="">
      <xdr:nvSpPr>
        <xdr:cNvPr id="535" name="楕円 534"/>
        <xdr:cNvSpPr/>
      </xdr:nvSpPr>
      <xdr:spPr>
        <a:xfrm>
          <a:off x="15430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102669</xdr:rowOff>
    </xdr:from>
    <xdr:ext cx="534377" cy="259045"/>
    <xdr:sp macro="" textlink="">
      <xdr:nvSpPr>
        <xdr:cNvPr id="536" name="テキスト ボックス 535"/>
        <xdr:cNvSpPr txBox="1"/>
      </xdr:nvSpPr>
      <xdr:spPr>
        <a:xfrm>
          <a:off x="15214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14468</xdr:rowOff>
    </xdr:from>
    <xdr:to>
      <xdr:col>76</xdr:col>
      <xdr:colOff>165100</xdr:colOff>
      <xdr:row>37</xdr:row>
      <xdr:rowOff>116068</xdr:rowOff>
    </xdr:to>
    <xdr:sp macro="" textlink="">
      <xdr:nvSpPr>
        <xdr:cNvPr id="537" name="楕円 536"/>
        <xdr:cNvSpPr/>
      </xdr:nvSpPr>
      <xdr:spPr>
        <a:xfrm>
          <a:off x="14541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107195</xdr:rowOff>
    </xdr:from>
    <xdr:ext cx="534377" cy="259045"/>
    <xdr:sp macro="" textlink="">
      <xdr:nvSpPr>
        <xdr:cNvPr id="538" name="テキスト ボックス 537"/>
        <xdr:cNvSpPr txBox="1"/>
      </xdr:nvSpPr>
      <xdr:spPr>
        <a:xfrm>
          <a:off x="14325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75870</xdr:rowOff>
    </xdr:from>
    <xdr:to>
      <xdr:col>72</xdr:col>
      <xdr:colOff>38100</xdr:colOff>
      <xdr:row>37</xdr:row>
      <xdr:rowOff>6020</xdr:rowOff>
    </xdr:to>
    <xdr:sp macro="" textlink="">
      <xdr:nvSpPr>
        <xdr:cNvPr id="539" name="楕円 538"/>
        <xdr:cNvSpPr/>
      </xdr:nvSpPr>
      <xdr:spPr>
        <a:xfrm>
          <a:off x="13652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22547</xdr:rowOff>
    </xdr:from>
    <xdr:ext cx="534377" cy="259045"/>
    <xdr:sp macro="" textlink="">
      <xdr:nvSpPr>
        <xdr:cNvPr id="540" name="テキスト ボックス 539"/>
        <xdr:cNvSpPr txBox="1"/>
      </xdr:nvSpPr>
      <xdr:spPr>
        <a:xfrm>
          <a:off x="13436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46060</xdr:rowOff>
    </xdr:from>
    <xdr:to>
      <xdr:col>67</xdr:col>
      <xdr:colOff>101600</xdr:colOff>
      <xdr:row>37</xdr:row>
      <xdr:rowOff>147660</xdr:rowOff>
    </xdr:to>
    <xdr:sp macro="" textlink="">
      <xdr:nvSpPr>
        <xdr:cNvPr id="541" name="楕円 540"/>
        <xdr:cNvSpPr/>
      </xdr:nvSpPr>
      <xdr:spPr>
        <a:xfrm>
          <a:off x="12763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138787</xdr:rowOff>
    </xdr:from>
    <xdr:ext cx="534377" cy="259045"/>
    <xdr:sp macro="" textlink="">
      <xdr:nvSpPr>
        <xdr:cNvPr id="542" name="テキスト ボックス 541"/>
        <xdr:cNvSpPr txBox="1"/>
      </xdr:nvSpPr>
      <xdr:spPr>
        <a:xfrm>
          <a:off x="12547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135996</xdr:rowOff>
    </xdr:from>
    <xdr:to>
      <xdr:col>85</xdr:col>
      <xdr:colOff>127000</xdr:colOff>
      <xdr:row>58</xdr:row>
      <xdr:rowOff>1884</xdr:rowOff>
    </xdr:to>
    <xdr:cxnSp macro="">
      <xdr:nvCxnSpPr>
        <xdr:cNvPr id="570" name="直線コネクタ 569"/>
        <xdr:cNvCxnSpPr/>
      </xdr:nvCxnSpPr>
      <xdr:spPr>
        <a:xfrm>
          <a:off x="15481300" y="9908646"/>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135996</xdr:rowOff>
    </xdr:from>
    <xdr:to>
      <xdr:col>81</xdr:col>
      <xdr:colOff>50800</xdr:colOff>
      <xdr:row>57</xdr:row>
      <xdr:rowOff>144897</xdr:rowOff>
    </xdr:to>
    <xdr:cxnSp macro="">
      <xdr:nvCxnSpPr>
        <xdr:cNvPr id="573" name="直線コネクタ 572"/>
        <xdr:cNvCxnSpPr/>
      </xdr:nvCxnSpPr>
      <xdr:spPr>
        <a:xfrm flipV="1">
          <a:off x="14592300" y="9908646"/>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144897</xdr:rowOff>
    </xdr:from>
    <xdr:to>
      <xdr:col>76</xdr:col>
      <xdr:colOff>114300</xdr:colOff>
      <xdr:row>58</xdr:row>
      <xdr:rowOff>8423</xdr:rowOff>
    </xdr:to>
    <xdr:cxnSp macro="">
      <xdr:nvCxnSpPr>
        <xdr:cNvPr id="576" name="直線コネクタ 575"/>
        <xdr:cNvCxnSpPr/>
      </xdr:nvCxnSpPr>
      <xdr:spPr>
        <a:xfrm flipV="1">
          <a:off x="13703300" y="991754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8423</xdr:rowOff>
    </xdr:from>
    <xdr:to>
      <xdr:col>71</xdr:col>
      <xdr:colOff>177800</xdr:colOff>
      <xdr:row>58</xdr:row>
      <xdr:rowOff>55194</xdr:rowOff>
    </xdr:to>
    <xdr:cxnSp macro="">
      <xdr:nvCxnSpPr>
        <xdr:cNvPr id="579" name="直線コネクタ 578"/>
        <xdr:cNvCxnSpPr/>
      </xdr:nvCxnSpPr>
      <xdr:spPr>
        <a:xfrm flipV="1">
          <a:off x="12814300" y="9952523"/>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78948</xdr:rowOff>
    </xdr:from>
    <xdr:to>
      <xdr:col>72</xdr:col>
      <xdr:colOff>38100</xdr:colOff>
      <xdr:row>58</xdr:row>
      <xdr:rowOff>9098</xdr:rowOff>
    </xdr:to>
    <xdr:sp macro="" textlink="">
      <xdr:nvSpPr>
        <xdr:cNvPr id="580" name="フローチャート: 判断 579"/>
        <xdr:cNvSpPr/>
      </xdr:nvSpPr>
      <xdr:spPr>
        <a:xfrm>
          <a:off x="13652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25625</xdr:rowOff>
    </xdr:from>
    <xdr:ext cx="534377" cy="259045"/>
    <xdr:sp macro="" textlink="">
      <xdr:nvSpPr>
        <xdr:cNvPr id="581" name="テキスト ボックス 580"/>
        <xdr:cNvSpPr txBox="1"/>
      </xdr:nvSpPr>
      <xdr:spPr>
        <a:xfrm>
          <a:off x="13436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122534</xdr:rowOff>
    </xdr:from>
    <xdr:to>
      <xdr:col>85</xdr:col>
      <xdr:colOff>177800</xdr:colOff>
      <xdr:row>58</xdr:row>
      <xdr:rowOff>52684</xdr:rowOff>
    </xdr:to>
    <xdr:sp macro="" textlink="">
      <xdr:nvSpPr>
        <xdr:cNvPr id="589" name="楕円 588"/>
        <xdr:cNvSpPr/>
      </xdr:nvSpPr>
      <xdr:spPr>
        <a:xfrm>
          <a:off x="162687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100961</xdr:rowOff>
    </xdr:from>
    <xdr:ext cx="534377" cy="259045"/>
    <xdr:sp macro="" textlink="">
      <xdr:nvSpPr>
        <xdr:cNvPr id="590" name="教育費該当値テキスト"/>
        <xdr:cNvSpPr txBox="1"/>
      </xdr:nvSpPr>
      <xdr:spPr>
        <a:xfrm>
          <a:off x="16370300" y="98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85196</xdr:rowOff>
    </xdr:from>
    <xdr:to>
      <xdr:col>81</xdr:col>
      <xdr:colOff>101600</xdr:colOff>
      <xdr:row>58</xdr:row>
      <xdr:rowOff>15346</xdr:rowOff>
    </xdr:to>
    <xdr:sp macro="" textlink="">
      <xdr:nvSpPr>
        <xdr:cNvPr id="591" name="楕円 590"/>
        <xdr:cNvSpPr/>
      </xdr:nvSpPr>
      <xdr:spPr>
        <a:xfrm>
          <a:off x="15430500" y="98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6473</xdr:rowOff>
    </xdr:from>
    <xdr:ext cx="534377" cy="259045"/>
    <xdr:sp macro="" textlink="">
      <xdr:nvSpPr>
        <xdr:cNvPr id="592" name="テキスト ボックス 591"/>
        <xdr:cNvSpPr txBox="1"/>
      </xdr:nvSpPr>
      <xdr:spPr>
        <a:xfrm>
          <a:off x="15214111" y="99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94097</xdr:rowOff>
    </xdr:from>
    <xdr:to>
      <xdr:col>76</xdr:col>
      <xdr:colOff>165100</xdr:colOff>
      <xdr:row>58</xdr:row>
      <xdr:rowOff>24247</xdr:rowOff>
    </xdr:to>
    <xdr:sp macro="" textlink="">
      <xdr:nvSpPr>
        <xdr:cNvPr id="593" name="楕円 592"/>
        <xdr:cNvSpPr/>
      </xdr:nvSpPr>
      <xdr:spPr>
        <a:xfrm>
          <a:off x="14541500" y="98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15374</xdr:rowOff>
    </xdr:from>
    <xdr:ext cx="534377" cy="259045"/>
    <xdr:sp macro="" textlink="">
      <xdr:nvSpPr>
        <xdr:cNvPr id="594" name="テキスト ボックス 593"/>
        <xdr:cNvSpPr txBox="1"/>
      </xdr:nvSpPr>
      <xdr:spPr>
        <a:xfrm>
          <a:off x="14325111" y="99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129073</xdr:rowOff>
    </xdr:from>
    <xdr:to>
      <xdr:col>72</xdr:col>
      <xdr:colOff>38100</xdr:colOff>
      <xdr:row>58</xdr:row>
      <xdr:rowOff>59223</xdr:rowOff>
    </xdr:to>
    <xdr:sp macro="" textlink="">
      <xdr:nvSpPr>
        <xdr:cNvPr id="595" name="楕円 594"/>
        <xdr:cNvSpPr/>
      </xdr:nvSpPr>
      <xdr:spPr>
        <a:xfrm>
          <a:off x="13652500" y="99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50350</xdr:rowOff>
    </xdr:from>
    <xdr:ext cx="534377" cy="259045"/>
    <xdr:sp macro="" textlink="">
      <xdr:nvSpPr>
        <xdr:cNvPr id="596" name="テキスト ボックス 595"/>
        <xdr:cNvSpPr txBox="1"/>
      </xdr:nvSpPr>
      <xdr:spPr>
        <a:xfrm>
          <a:off x="13436111" y="99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4394</xdr:rowOff>
    </xdr:from>
    <xdr:to>
      <xdr:col>67</xdr:col>
      <xdr:colOff>101600</xdr:colOff>
      <xdr:row>58</xdr:row>
      <xdr:rowOff>105994</xdr:rowOff>
    </xdr:to>
    <xdr:sp macro="" textlink="">
      <xdr:nvSpPr>
        <xdr:cNvPr id="597" name="楕円 596"/>
        <xdr:cNvSpPr/>
      </xdr:nvSpPr>
      <xdr:spPr>
        <a:xfrm>
          <a:off x="12763500" y="99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97121</xdr:rowOff>
    </xdr:from>
    <xdr:ext cx="534377" cy="259045"/>
    <xdr:sp macro="" textlink="">
      <xdr:nvSpPr>
        <xdr:cNvPr id="598" name="テキスト ボックス 597"/>
        <xdr:cNvSpPr txBox="1"/>
      </xdr:nvSpPr>
      <xdr:spPr>
        <a:xfrm>
          <a:off x="12547111" y="100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21044</xdr:rowOff>
    </xdr:from>
    <xdr:to>
      <xdr:col>85</xdr:col>
      <xdr:colOff>127000</xdr:colOff>
      <xdr:row>79</xdr:row>
      <xdr:rowOff>34937</xdr:rowOff>
    </xdr:to>
    <xdr:cxnSp macro="">
      <xdr:nvCxnSpPr>
        <xdr:cNvPr id="627" name="直線コネクタ 626"/>
        <xdr:cNvCxnSpPr/>
      </xdr:nvCxnSpPr>
      <xdr:spPr>
        <a:xfrm flipV="1">
          <a:off x="15481300" y="13565594"/>
          <a:ext cx="8382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34937</xdr:rowOff>
    </xdr:from>
    <xdr:to>
      <xdr:col>81</xdr:col>
      <xdr:colOff>50800</xdr:colOff>
      <xdr:row>79</xdr:row>
      <xdr:rowOff>44286</xdr:rowOff>
    </xdr:to>
    <xdr:cxnSp macro="">
      <xdr:nvCxnSpPr>
        <xdr:cNvPr id="630" name="直線コネクタ 629"/>
        <xdr:cNvCxnSpPr/>
      </xdr:nvCxnSpPr>
      <xdr:spPr>
        <a:xfrm flipV="1">
          <a:off x="14592300" y="13579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38379</xdr:rowOff>
    </xdr:from>
    <xdr:to>
      <xdr:col>76</xdr:col>
      <xdr:colOff>114300</xdr:colOff>
      <xdr:row>79</xdr:row>
      <xdr:rowOff>44286</xdr:rowOff>
    </xdr:to>
    <xdr:cxnSp macro="">
      <xdr:nvCxnSpPr>
        <xdr:cNvPr id="633" name="直線コネクタ 632"/>
        <xdr:cNvCxnSpPr/>
      </xdr:nvCxnSpPr>
      <xdr:spPr>
        <a:xfrm>
          <a:off x="13703300" y="1358292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38379</xdr:rowOff>
    </xdr:from>
    <xdr:to>
      <xdr:col>71</xdr:col>
      <xdr:colOff>177800</xdr:colOff>
      <xdr:row>79</xdr:row>
      <xdr:rowOff>44450</xdr:rowOff>
    </xdr:to>
    <xdr:cxnSp macro="">
      <xdr:nvCxnSpPr>
        <xdr:cNvPr id="636" name="直線コネクタ 635"/>
        <xdr:cNvCxnSpPr/>
      </xdr:nvCxnSpPr>
      <xdr:spPr>
        <a:xfrm flipV="1">
          <a:off x="12814300" y="13582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159322</xdr:rowOff>
    </xdr:from>
    <xdr:to>
      <xdr:col>72</xdr:col>
      <xdr:colOff>38100</xdr:colOff>
      <xdr:row>79</xdr:row>
      <xdr:rowOff>89472</xdr:rowOff>
    </xdr:to>
    <xdr:sp macro="" textlink="">
      <xdr:nvSpPr>
        <xdr:cNvPr id="637" name="フローチャート: 判断 636"/>
        <xdr:cNvSpPr/>
      </xdr:nvSpPr>
      <xdr:spPr>
        <a:xfrm>
          <a:off x="13652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80599</xdr:rowOff>
    </xdr:from>
    <xdr:ext cx="378565" cy="259045"/>
    <xdr:sp macro="" textlink="">
      <xdr:nvSpPr>
        <xdr:cNvPr id="638" name="テキスト ボックス 637"/>
        <xdr:cNvSpPr txBox="1"/>
      </xdr:nvSpPr>
      <xdr:spPr>
        <a:xfrm>
          <a:off x="13514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141694</xdr:rowOff>
    </xdr:from>
    <xdr:to>
      <xdr:col>85</xdr:col>
      <xdr:colOff>177800</xdr:colOff>
      <xdr:row>79</xdr:row>
      <xdr:rowOff>71844</xdr:rowOff>
    </xdr:to>
    <xdr:sp macro="" textlink="">
      <xdr:nvSpPr>
        <xdr:cNvPr id="646" name="楕円 645"/>
        <xdr:cNvSpPr/>
      </xdr:nvSpPr>
      <xdr:spPr>
        <a:xfrm>
          <a:off x="162687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155587</xdr:rowOff>
    </xdr:from>
    <xdr:to>
      <xdr:col>81</xdr:col>
      <xdr:colOff>101600</xdr:colOff>
      <xdr:row>79</xdr:row>
      <xdr:rowOff>85737</xdr:rowOff>
    </xdr:to>
    <xdr:sp macro="" textlink="">
      <xdr:nvSpPr>
        <xdr:cNvPr id="648" name="楕円 647"/>
        <xdr:cNvSpPr/>
      </xdr:nvSpPr>
      <xdr:spPr>
        <a:xfrm>
          <a:off x="15430500" y="135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76864</xdr:rowOff>
    </xdr:from>
    <xdr:ext cx="378565" cy="259045"/>
    <xdr:sp macro="" textlink="">
      <xdr:nvSpPr>
        <xdr:cNvPr id="649" name="テキスト ボックス 648"/>
        <xdr:cNvSpPr txBox="1"/>
      </xdr:nvSpPr>
      <xdr:spPr>
        <a:xfrm>
          <a:off x="15292017" y="1362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164936</xdr:rowOff>
    </xdr:from>
    <xdr:to>
      <xdr:col>76</xdr:col>
      <xdr:colOff>165100</xdr:colOff>
      <xdr:row>79</xdr:row>
      <xdr:rowOff>95086</xdr:rowOff>
    </xdr:to>
    <xdr:sp macro="" textlink="">
      <xdr:nvSpPr>
        <xdr:cNvPr id="650" name="楕円 649"/>
        <xdr:cNvSpPr/>
      </xdr:nvSpPr>
      <xdr:spPr>
        <a:xfrm>
          <a:off x="145415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86213</xdr:rowOff>
    </xdr:from>
    <xdr:ext cx="313932" cy="259045"/>
    <xdr:sp macro="" textlink="">
      <xdr:nvSpPr>
        <xdr:cNvPr id="651" name="テキスト ボックス 650"/>
        <xdr:cNvSpPr txBox="1"/>
      </xdr:nvSpPr>
      <xdr:spPr>
        <a:xfrm>
          <a:off x="14435333" y="13630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159029</xdr:rowOff>
    </xdr:from>
    <xdr:to>
      <xdr:col>72</xdr:col>
      <xdr:colOff>38100</xdr:colOff>
      <xdr:row>79</xdr:row>
      <xdr:rowOff>89179</xdr:rowOff>
    </xdr:to>
    <xdr:sp macro="" textlink="">
      <xdr:nvSpPr>
        <xdr:cNvPr id="652" name="楕円 651"/>
        <xdr:cNvSpPr/>
      </xdr:nvSpPr>
      <xdr:spPr>
        <a:xfrm>
          <a:off x="13652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105706</xdr:rowOff>
    </xdr:from>
    <xdr:ext cx="378565" cy="259045"/>
    <xdr:sp macro="" textlink="">
      <xdr:nvSpPr>
        <xdr:cNvPr id="653" name="テキスト ボックス 652"/>
        <xdr:cNvSpPr txBox="1"/>
      </xdr:nvSpPr>
      <xdr:spPr>
        <a:xfrm>
          <a:off x="13514017" y="1330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115436</xdr:rowOff>
    </xdr:from>
    <xdr:to>
      <xdr:col>85</xdr:col>
      <xdr:colOff>127000</xdr:colOff>
      <xdr:row>95</xdr:row>
      <xdr:rowOff>139570</xdr:rowOff>
    </xdr:to>
    <xdr:cxnSp macro="">
      <xdr:nvCxnSpPr>
        <xdr:cNvPr id="686" name="直線コネクタ 685"/>
        <xdr:cNvCxnSpPr/>
      </xdr:nvCxnSpPr>
      <xdr:spPr>
        <a:xfrm>
          <a:off x="15481300" y="16403186"/>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110145</xdr:rowOff>
    </xdr:from>
    <xdr:to>
      <xdr:col>81</xdr:col>
      <xdr:colOff>50800</xdr:colOff>
      <xdr:row>95</xdr:row>
      <xdr:rowOff>115436</xdr:rowOff>
    </xdr:to>
    <xdr:cxnSp macro="">
      <xdr:nvCxnSpPr>
        <xdr:cNvPr id="689" name="直線コネクタ 688"/>
        <xdr:cNvCxnSpPr/>
      </xdr:nvCxnSpPr>
      <xdr:spPr>
        <a:xfrm>
          <a:off x="14592300" y="16397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100724</xdr:rowOff>
    </xdr:from>
    <xdr:to>
      <xdr:col>76</xdr:col>
      <xdr:colOff>114300</xdr:colOff>
      <xdr:row>95</xdr:row>
      <xdr:rowOff>110145</xdr:rowOff>
    </xdr:to>
    <xdr:cxnSp macro="">
      <xdr:nvCxnSpPr>
        <xdr:cNvPr id="692" name="直線コネクタ 691"/>
        <xdr:cNvCxnSpPr/>
      </xdr:nvCxnSpPr>
      <xdr:spPr>
        <a:xfrm>
          <a:off x="13703300" y="16388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63021</xdr:rowOff>
    </xdr:from>
    <xdr:to>
      <xdr:col>71</xdr:col>
      <xdr:colOff>177800</xdr:colOff>
      <xdr:row>95</xdr:row>
      <xdr:rowOff>100724</xdr:rowOff>
    </xdr:to>
    <xdr:cxnSp macro="">
      <xdr:nvCxnSpPr>
        <xdr:cNvPr id="695" name="直線コネクタ 694"/>
        <xdr:cNvCxnSpPr/>
      </xdr:nvCxnSpPr>
      <xdr:spPr>
        <a:xfrm>
          <a:off x="12814300" y="16350771"/>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162525</xdr:rowOff>
    </xdr:from>
    <xdr:to>
      <xdr:col>72</xdr:col>
      <xdr:colOff>38100</xdr:colOff>
      <xdr:row>96</xdr:row>
      <xdr:rowOff>92675</xdr:rowOff>
    </xdr:to>
    <xdr:sp macro="" textlink="">
      <xdr:nvSpPr>
        <xdr:cNvPr id="696" name="フローチャート: 判断 695"/>
        <xdr:cNvSpPr/>
      </xdr:nvSpPr>
      <xdr:spPr>
        <a:xfrm>
          <a:off x="13652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83802</xdr:rowOff>
    </xdr:from>
    <xdr:ext cx="534377" cy="259045"/>
    <xdr:sp macro="" textlink="">
      <xdr:nvSpPr>
        <xdr:cNvPr id="697" name="テキスト ボックス 696"/>
        <xdr:cNvSpPr txBox="1"/>
      </xdr:nvSpPr>
      <xdr:spPr>
        <a:xfrm>
          <a:off x="13436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88770</xdr:rowOff>
    </xdr:from>
    <xdr:to>
      <xdr:col>85</xdr:col>
      <xdr:colOff>177800</xdr:colOff>
      <xdr:row>96</xdr:row>
      <xdr:rowOff>18920</xdr:rowOff>
    </xdr:to>
    <xdr:sp macro="" textlink="">
      <xdr:nvSpPr>
        <xdr:cNvPr id="705" name="楕円 704"/>
        <xdr:cNvSpPr/>
      </xdr:nvSpPr>
      <xdr:spPr>
        <a:xfrm>
          <a:off x="16268700" y="163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67197</xdr:rowOff>
    </xdr:from>
    <xdr:ext cx="534377" cy="259045"/>
    <xdr:sp macro="" textlink="">
      <xdr:nvSpPr>
        <xdr:cNvPr id="706" name="公債費該当値テキスト"/>
        <xdr:cNvSpPr txBox="1"/>
      </xdr:nvSpPr>
      <xdr:spPr>
        <a:xfrm>
          <a:off x="16370300" y="163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64636</xdr:rowOff>
    </xdr:from>
    <xdr:to>
      <xdr:col>81</xdr:col>
      <xdr:colOff>101600</xdr:colOff>
      <xdr:row>95</xdr:row>
      <xdr:rowOff>166236</xdr:rowOff>
    </xdr:to>
    <xdr:sp macro="" textlink="">
      <xdr:nvSpPr>
        <xdr:cNvPr id="707" name="楕円 706"/>
        <xdr:cNvSpPr/>
      </xdr:nvSpPr>
      <xdr:spPr>
        <a:xfrm>
          <a:off x="15430500" y="163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11313</xdr:rowOff>
    </xdr:from>
    <xdr:ext cx="534377" cy="259045"/>
    <xdr:sp macro="" textlink="">
      <xdr:nvSpPr>
        <xdr:cNvPr id="708" name="テキスト ボックス 707"/>
        <xdr:cNvSpPr txBox="1"/>
      </xdr:nvSpPr>
      <xdr:spPr>
        <a:xfrm>
          <a:off x="15214111" y="161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59345</xdr:rowOff>
    </xdr:from>
    <xdr:to>
      <xdr:col>76</xdr:col>
      <xdr:colOff>165100</xdr:colOff>
      <xdr:row>95</xdr:row>
      <xdr:rowOff>160945</xdr:rowOff>
    </xdr:to>
    <xdr:sp macro="" textlink="">
      <xdr:nvSpPr>
        <xdr:cNvPr id="709" name="楕円 708"/>
        <xdr:cNvSpPr/>
      </xdr:nvSpPr>
      <xdr:spPr>
        <a:xfrm>
          <a:off x="14541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6022</xdr:rowOff>
    </xdr:from>
    <xdr:ext cx="534377" cy="259045"/>
    <xdr:sp macro="" textlink="">
      <xdr:nvSpPr>
        <xdr:cNvPr id="710" name="テキスト ボックス 709"/>
        <xdr:cNvSpPr txBox="1"/>
      </xdr:nvSpPr>
      <xdr:spPr>
        <a:xfrm>
          <a:off x="14325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49924</xdr:rowOff>
    </xdr:from>
    <xdr:to>
      <xdr:col>72</xdr:col>
      <xdr:colOff>38100</xdr:colOff>
      <xdr:row>95</xdr:row>
      <xdr:rowOff>151524</xdr:rowOff>
    </xdr:to>
    <xdr:sp macro="" textlink="">
      <xdr:nvSpPr>
        <xdr:cNvPr id="711" name="楕円 710"/>
        <xdr:cNvSpPr/>
      </xdr:nvSpPr>
      <xdr:spPr>
        <a:xfrm>
          <a:off x="136525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168051</xdr:rowOff>
    </xdr:from>
    <xdr:ext cx="534377" cy="259045"/>
    <xdr:sp macro="" textlink="">
      <xdr:nvSpPr>
        <xdr:cNvPr id="712" name="テキスト ボックス 711"/>
        <xdr:cNvSpPr txBox="1"/>
      </xdr:nvSpPr>
      <xdr:spPr>
        <a:xfrm>
          <a:off x="13436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12221</xdr:rowOff>
    </xdr:from>
    <xdr:to>
      <xdr:col>67</xdr:col>
      <xdr:colOff>101600</xdr:colOff>
      <xdr:row>95</xdr:row>
      <xdr:rowOff>113821</xdr:rowOff>
    </xdr:to>
    <xdr:sp macro="" textlink="">
      <xdr:nvSpPr>
        <xdr:cNvPr id="713" name="楕円 712"/>
        <xdr:cNvSpPr/>
      </xdr:nvSpPr>
      <xdr:spPr>
        <a:xfrm>
          <a:off x="12763500" y="162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104948</xdr:rowOff>
    </xdr:from>
    <xdr:ext cx="534377" cy="259045"/>
    <xdr:sp macro="" textlink="">
      <xdr:nvSpPr>
        <xdr:cNvPr id="714" name="テキスト ボックス 713"/>
        <xdr:cNvSpPr txBox="1"/>
      </xdr:nvSpPr>
      <xdr:spPr>
        <a:xfrm>
          <a:off x="12547111" y="163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67640</xdr:rowOff>
    </xdr:from>
    <xdr:to>
      <xdr:col>102</xdr:col>
      <xdr:colOff>165100</xdr:colOff>
      <xdr:row>38</xdr:row>
      <xdr:rowOff>169240</xdr:rowOff>
    </xdr:to>
    <xdr:sp macro="" textlink="">
      <xdr:nvSpPr>
        <xdr:cNvPr id="751" name="フローチャート: 判断 750"/>
        <xdr:cNvSpPr/>
      </xdr:nvSpPr>
      <xdr:spPr>
        <a:xfrm>
          <a:off x="19494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14317</xdr:rowOff>
    </xdr:from>
    <xdr:ext cx="313932" cy="259045"/>
    <xdr:sp macro="" textlink="">
      <xdr:nvSpPr>
        <xdr:cNvPr id="752" name="テキスト ボックス 751"/>
        <xdr:cNvSpPr txBox="1"/>
      </xdr:nvSpPr>
      <xdr:spPr>
        <a:xfrm>
          <a:off x="19388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158,524</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円となっており、類似団体平均に比べ高い状況となっている。主な要因としては、社会福祉費や生活保護費などの扶助費が増嵩していることである。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46,258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良質なサービスを提供するため直営にて実施している業務があり、職員数が類似団体に比べ多いことや子育て世代の経済的負担を軽減し、少子化対策の効果と定住者の増加につなげていくために子ども医療費助成の対象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月より小・中学生の外来診療分まで拡充したことである。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決算余剰金の減少により積立が減少しており、収支不足が見込まれたため取崩を行った結果、残高が減少となった。</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収支不足が見込まれたため財政調整基金繰入金が増加により収支が改善し、現在は標準財政規模比</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％程度となっている。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主に地方交付税や臨時財政対策債の増加により実質単年度収支は改善され、黒字となっている。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主な構成要素となっている病院事業会計については、新病院建設（平成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う公営企業債の元金償還が開始したことに伴い繰入金が同程度となっており、下水道事業特別会計については、経営健全化計画に基づき収支が改善されたことに伴い繰入金が減となったため、全体では減少となってい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12</a:t>
          </a:r>
          <a:r>
            <a:rPr kumimoji="1" lang="ja-JP" altLang="en-US" sz="95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主に臨時財政対策債や坂出駅周辺整備主要プロジェクト等の大規模事業の元金償還により、減少傾向にあったが、平成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年度に着手した新庁舎建設事業の進捗に伴い増加している。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年度において新病院建設に伴い増加したが、主に病院事業会計における起債残高の減少により、公営企業債等繰入見込額は減少傾向となっている。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主に公営企業債等繰入見込額と退職手当負担見込額の減少により減少傾向にある。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主に財政調整基金や庁舎建設基金の取り崩したことにより、基金全体としては減となった。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年度までに全額取り崩すことを予定しているため、基金全体の残高は大幅に減少する見込みである。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・長寿社会福祉基金：高齢者の住宅福祉、生きがい、健康対策等の推進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・長寿社会福祉基金：高齢福祉対策事業費の財源として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・長寿社会福祉基金：今後も高齢福祉対策事業費の財源として取崩予定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有形固定資産減価償却率は類似団体より高い水準にある。主な要因としては，本庁舎や学校施設，公営住宅，市立体育館の老朽化が進んでいることがあげられる。本市では，平成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81" name="楕円 80"/>
        <xdr:cNvSpPr/>
      </xdr:nvSpPr>
      <xdr:spPr>
        <a:xfrm>
          <a:off x="47117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136905</xdr:rowOff>
    </xdr:from>
    <xdr:ext cx="405111" cy="259045"/>
    <xdr:sp macro="" textlink="">
      <xdr:nvSpPr>
        <xdr:cNvPr id="82" name="有形固定資産減価償却率該当値テキスト"/>
        <xdr:cNvSpPr txBox="1"/>
      </xdr:nvSpPr>
      <xdr:spPr>
        <a:xfrm>
          <a:off x="4813300" y="459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xdr:nvSpPr>
        <xdr:cNvPr id="83" name="楕円 82"/>
        <xdr:cNvSpPr/>
      </xdr:nvSpPr>
      <xdr:spPr>
        <a:xfrm>
          <a:off x="4000500" y="47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101328</xdr:rowOff>
    </xdr:from>
    <xdr:to>
      <xdr:col>23</xdr:col>
      <xdr:colOff>85725</xdr:colOff>
      <xdr:row>27</xdr:row>
      <xdr:rowOff>122918</xdr:rowOff>
    </xdr:to>
    <xdr:cxnSp macro="">
      <xdr:nvCxnSpPr>
        <xdr:cNvPr id="84" name="直線コネクタ 83"/>
        <xdr:cNvCxnSpPr/>
      </xdr:nvCxnSpPr>
      <xdr:spPr>
        <a:xfrm flipV="1">
          <a:off x="4051300" y="473047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96792</xdr:rowOff>
    </xdr:from>
    <xdr:to>
      <xdr:col>15</xdr:col>
      <xdr:colOff>187325</xdr:colOff>
      <xdr:row>28</xdr:row>
      <xdr:rowOff>26942</xdr:rowOff>
    </xdr:to>
    <xdr:sp macro="" textlink="">
      <xdr:nvSpPr>
        <xdr:cNvPr id="85" name="楕円 84"/>
        <xdr:cNvSpPr/>
      </xdr:nvSpPr>
      <xdr:spPr>
        <a:xfrm>
          <a:off x="3238500" y="47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147592</xdr:rowOff>
    </xdr:to>
    <xdr:cxnSp macro="">
      <xdr:nvCxnSpPr>
        <xdr:cNvPr id="86" name="直線コネクタ 85"/>
        <xdr:cNvCxnSpPr/>
      </xdr:nvCxnSpPr>
      <xdr:spPr>
        <a:xfrm flipV="1">
          <a:off x="3289300" y="475206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124551</xdr:rowOff>
    </xdr:from>
    <xdr:to>
      <xdr:col>11</xdr:col>
      <xdr:colOff>187325</xdr:colOff>
      <xdr:row>28</xdr:row>
      <xdr:rowOff>54701</xdr:rowOff>
    </xdr:to>
    <xdr:sp macro="" textlink="">
      <xdr:nvSpPr>
        <xdr:cNvPr id="87" name="楕円 86"/>
        <xdr:cNvSpPr/>
      </xdr:nvSpPr>
      <xdr:spPr>
        <a:xfrm>
          <a:off x="2476500" y="47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147592</xdr:rowOff>
    </xdr:from>
    <xdr:to>
      <xdr:col>15</xdr:col>
      <xdr:colOff>136525</xdr:colOff>
      <xdr:row>28</xdr:row>
      <xdr:rowOff>3901</xdr:rowOff>
    </xdr:to>
    <xdr:cxnSp macro="">
      <xdr:nvCxnSpPr>
        <xdr:cNvPr id="88" name="直線コネクタ 87"/>
        <xdr:cNvCxnSpPr/>
      </xdr:nvCxnSpPr>
      <xdr:spPr>
        <a:xfrm flipV="1">
          <a:off x="2527300" y="477674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xdr:cNvSpPr txBox="1"/>
      </xdr:nvSpPr>
      <xdr:spPr>
        <a:xfrm>
          <a:off x="2324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18795</xdr:rowOff>
    </xdr:from>
    <xdr:ext cx="405111" cy="259045"/>
    <xdr:sp macro="" textlink="">
      <xdr:nvSpPr>
        <xdr:cNvPr id="92" name="n_1mainValue有形固定資産減価償却率"/>
        <xdr:cNvSpPr txBox="1"/>
      </xdr:nvSpPr>
      <xdr:spPr>
        <a:xfrm>
          <a:off x="3836044" y="447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43469</xdr:rowOff>
    </xdr:from>
    <xdr:ext cx="405111" cy="259045"/>
    <xdr:sp macro="" textlink="">
      <xdr:nvSpPr>
        <xdr:cNvPr id="93" name="n_2mainValue有形固定資産減価償却率"/>
        <xdr:cNvSpPr txBox="1"/>
      </xdr:nvSpPr>
      <xdr:spPr>
        <a:xfrm>
          <a:off x="3086744" y="450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71228</xdr:rowOff>
    </xdr:from>
    <xdr:ext cx="405111" cy="259045"/>
    <xdr:sp macro="" textlink="">
      <xdr:nvSpPr>
        <xdr:cNvPr id="94" name="n_3mainValue有形固定資産減価償却率"/>
        <xdr:cNvSpPr txBox="1"/>
      </xdr:nvSpPr>
      <xdr:spPr>
        <a:xfrm>
          <a:off x="2324744" y="452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ポイント改善したものの，類似団体平均よりも高い。主な要因としては，将来負担額の中で一番大きな割合を占める地方債残高について平成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年度にて坂出駅周辺整備主要プロジェクト等の大規模事業が終了しており減少傾向にあったが，平成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年度に着手した新庁舎建設事業の進捗に伴い，増加したことや，公営企業債等繰入見込額が多額となっていることが考えられる。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16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96950</xdr:rowOff>
    </xdr:from>
    <xdr:to>
      <xdr:col>76</xdr:col>
      <xdr:colOff>73025</xdr:colOff>
      <xdr:row>30</xdr:row>
      <xdr:rowOff>27100</xdr:rowOff>
    </xdr:to>
    <xdr:sp macro="" textlink="">
      <xdr:nvSpPr>
        <xdr:cNvPr id="136" name="楕円 135"/>
        <xdr:cNvSpPr/>
      </xdr:nvSpPr>
      <xdr:spPr>
        <a:xfrm>
          <a:off x="14744700" y="5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119827</xdr:rowOff>
    </xdr:from>
    <xdr:ext cx="469744" cy="259045"/>
    <xdr:sp macro="" textlink="">
      <xdr:nvSpPr>
        <xdr:cNvPr id="137" name="債務償還比率該当値テキスト"/>
        <xdr:cNvSpPr txBox="1"/>
      </xdr:nvSpPr>
      <xdr:spPr>
        <a:xfrm>
          <a:off x="14846300" y="49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93592</xdr:rowOff>
    </xdr:from>
    <xdr:to>
      <xdr:col>72</xdr:col>
      <xdr:colOff>123825</xdr:colOff>
      <xdr:row>30</xdr:row>
      <xdr:rowOff>23742</xdr:rowOff>
    </xdr:to>
    <xdr:sp macro="" textlink="">
      <xdr:nvSpPr>
        <xdr:cNvPr id="138" name="楕円 137"/>
        <xdr:cNvSpPr/>
      </xdr:nvSpPr>
      <xdr:spPr>
        <a:xfrm>
          <a:off x="14033500" y="50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144392</xdr:rowOff>
    </xdr:from>
    <xdr:to>
      <xdr:col>76</xdr:col>
      <xdr:colOff>22225</xdr:colOff>
      <xdr:row>29</xdr:row>
      <xdr:rowOff>147750</xdr:rowOff>
    </xdr:to>
    <xdr:cxnSp macro="">
      <xdr:nvCxnSpPr>
        <xdr:cNvPr id="139" name="直線コネクタ 138"/>
        <xdr:cNvCxnSpPr/>
      </xdr:nvCxnSpPr>
      <xdr:spPr>
        <a:xfrm>
          <a:off x="14084300" y="5116442"/>
          <a:ext cx="7112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52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40269</xdr:rowOff>
    </xdr:from>
    <xdr:ext cx="469744" cy="259045"/>
    <xdr:sp macro="" textlink="">
      <xdr:nvSpPr>
        <xdr:cNvPr id="141" name="n_1mainValue債務償還比率"/>
        <xdr:cNvSpPr txBox="1"/>
      </xdr:nvSpPr>
      <xdr:spPr>
        <a:xfrm>
          <a:off x="13836727" y="48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1" name="楕円 70"/>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2"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3" name="楕円 72"/>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91440</xdr:rowOff>
    </xdr:to>
    <xdr:cxnSp macro="">
      <xdr:nvCxnSpPr>
        <xdr:cNvPr id="74" name="直線コネクタ 73"/>
        <xdr:cNvCxnSpPr/>
      </xdr:nvCxnSpPr>
      <xdr:spPr>
        <a:xfrm flipV="1">
          <a:off x="3797300" y="65855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5" name="楕円 74"/>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110490</xdr:rowOff>
    </xdr:to>
    <xdr:cxnSp macro="">
      <xdr:nvCxnSpPr>
        <xdr:cNvPr id="76" name="直線コネクタ 75"/>
        <xdr:cNvCxnSpPr/>
      </xdr:nvCxnSpPr>
      <xdr:spPr>
        <a:xfrm flipV="1">
          <a:off x="2908300" y="660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7" name="楕円 76"/>
        <xdr:cNvSpPr/>
      </xdr:nvSpPr>
      <xdr:spPr>
        <a:xfrm>
          <a:off x="196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129540</xdr:rowOff>
    </xdr:to>
    <xdr:cxnSp macro="">
      <xdr:nvCxnSpPr>
        <xdr:cNvPr id="78" name="直線コネクタ 77"/>
        <xdr:cNvCxnSpPr/>
      </xdr:nvCxnSpPr>
      <xdr:spPr>
        <a:xfrm flipV="1">
          <a:off x="2019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1"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2" name="n_1mainValue【道路】&#10;有形固定資産減価償却率"/>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3"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4" name="n_3mainValue【道路】&#10;有形固定資産減価償却率"/>
        <xdr:cNvSpPr txBox="1"/>
      </xdr:nvSpPr>
      <xdr:spPr>
        <a:xfrm>
          <a:off x="1816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26143</xdr:rowOff>
    </xdr:from>
    <xdr:to>
      <xdr:col>41</xdr:col>
      <xdr:colOff>101600</xdr:colOff>
      <xdr:row>41</xdr:row>
      <xdr:rowOff>127743</xdr:rowOff>
    </xdr:to>
    <xdr:sp macro="" textlink="">
      <xdr:nvSpPr>
        <xdr:cNvPr id="117" name="フローチャート: 判断 116"/>
        <xdr:cNvSpPr/>
      </xdr:nvSpPr>
      <xdr:spPr>
        <a:xfrm>
          <a:off x="7810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21495</xdr:rowOff>
    </xdr:from>
    <xdr:to>
      <xdr:col>55</xdr:col>
      <xdr:colOff>50800</xdr:colOff>
      <xdr:row>41</xdr:row>
      <xdr:rowOff>123095</xdr:rowOff>
    </xdr:to>
    <xdr:sp macro="" textlink="">
      <xdr:nvSpPr>
        <xdr:cNvPr id="123" name="楕円 122"/>
        <xdr:cNvSpPr/>
      </xdr:nvSpPr>
      <xdr:spPr>
        <a:xfrm>
          <a:off x="10426700" y="7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107872</xdr:rowOff>
    </xdr:from>
    <xdr:ext cx="469744" cy="259045"/>
    <xdr:sp macro="" textlink="">
      <xdr:nvSpPr>
        <xdr:cNvPr id="124" name="【道路】&#10;一人当たり延長該当値テキスト"/>
        <xdr:cNvSpPr txBox="1"/>
      </xdr:nvSpPr>
      <xdr:spPr>
        <a:xfrm>
          <a:off x="10515600" y="69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22905</xdr:rowOff>
    </xdr:from>
    <xdr:to>
      <xdr:col>50</xdr:col>
      <xdr:colOff>165100</xdr:colOff>
      <xdr:row>41</xdr:row>
      <xdr:rowOff>124505</xdr:rowOff>
    </xdr:to>
    <xdr:sp macro="" textlink="">
      <xdr:nvSpPr>
        <xdr:cNvPr id="125" name="楕円 124"/>
        <xdr:cNvSpPr/>
      </xdr:nvSpPr>
      <xdr:spPr>
        <a:xfrm>
          <a:off x="9588500" y="7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72295</xdr:rowOff>
    </xdr:from>
    <xdr:to>
      <xdr:col>55</xdr:col>
      <xdr:colOff>0</xdr:colOff>
      <xdr:row>41</xdr:row>
      <xdr:rowOff>73705</xdr:rowOff>
    </xdr:to>
    <xdr:cxnSp macro="">
      <xdr:nvCxnSpPr>
        <xdr:cNvPr id="126" name="直線コネクタ 125"/>
        <xdr:cNvCxnSpPr/>
      </xdr:nvCxnSpPr>
      <xdr:spPr>
        <a:xfrm flipV="1">
          <a:off x="9639300" y="710174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23952</xdr:rowOff>
    </xdr:from>
    <xdr:to>
      <xdr:col>46</xdr:col>
      <xdr:colOff>38100</xdr:colOff>
      <xdr:row>41</xdr:row>
      <xdr:rowOff>125552</xdr:rowOff>
    </xdr:to>
    <xdr:sp macro="" textlink="">
      <xdr:nvSpPr>
        <xdr:cNvPr id="127" name="楕円 126"/>
        <xdr:cNvSpPr/>
      </xdr:nvSpPr>
      <xdr:spPr>
        <a:xfrm>
          <a:off x="8699500" y="70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73705</xdr:rowOff>
    </xdr:from>
    <xdr:to>
      <xdr:col>50</xdr:col>
      <xdr:colOff>114300</xdr:colOff>
      <xdr:row>41</xdr:row>
      <xdr:rowOff>74752</xdr:rowOff>
    </xdr:to>
    <xdr:cxnSp macro="">
      <xdr:nvCxnSpPr>
        <xdr:cNvPr id="128" name="直線コネクタ 127"/>
        <xdr:cNvCxnSpPr/>
      </xdr:nvCxnSpPr>
      <xdr:spPr>
        <a:xfrm flipV="1">
          <a:off x="8750300" y="710315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25381</xdr:rowOff>
    </xdr:from>
    <xdr:to>
      <xdr:col>41</xdr:col>
      <xdr:colOff>101600</xdr:colOff>
      <xdr:row>41</xdr:row>
      <xdr:rowOff>126981</xdr:rowOff>
    </xdr:to>
    <xdr:sp macro="" textlink="">
      <xdr:nvSpPr>
        <xdr:cNvPr id="129" name="楕円 128"/>
        <xdr:cNvSpPr/>
      </xdr:nvSpPr>
      <xdr:spPr>
        <a:xfrm>
          <a:off x="78105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74752</xdr:rowOff>
    </xdr:from>
    <xdr:to>
      <xdr:col>45</xdr:col>
      <xdr:colOff>177800</xdr:colOff>
      <xdr:row>41</xdr:row>
      <xdr:rowOff>76181</xdr:rowOff>
    </xdr:to>
    <xdr:cxnSp macro="">
      <xdr:nvCxnSpPr>
        <xdr:cNvPr id="130" name="直線コネクタ 129"/>
        <xdr:cNvCxnSpPr/>
      </xdr:nvCxnSpPr>
      <xdr:spPr>
        <a:xfrm flipV="1">
          <a:off x="7861300" y="710420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118870</xdr:rowOff>
    </xdr:from>
    <xdr:ext cx="469744" cy="259045"/>
    <xdr:sp macro="" textlink="">
      <xdr:nvSpPr>
        <xdr:cNvPr id="133" name="n_3aveValue【道路】&#10;一人当たり延長"/>
        <xdr:cNvSpPr txBox="1"/>
      </xdr:nvSpPr>
      <xdr:spPr>
        <a:xfrm>
          <a:off x="7626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115632</xdr:rowOff>
    </xdr:from>
    <xdr:ext cx="469744" cy="259045"/>
    <xdr:sp macro="" textlink="">
      <xdr:nvSpPr>
        <xdr:cNvPr id="134" name="n_1mainValue【道路】&#10;一人当たり延長"/>
        <xdr:cNvSpPr txBox="1"/>
      </xdr:nvSpPr>
      <xdr:spPr>
        <a:xfrm>
          <a:off x="9391727" y="7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116679</xdr:rowOff>
    </xdr:from>
    <xdr:ext cx="469744" cy="259045"/>
    <xdr:sp macro="" textlink="">
      <xdr:nvSpPr>
        <xdr:cNvPr id="135" name="n_2mainValue【道路】&#10;一人当たり延長"/>
        <xdr:cNvSpPr txBox="1"/>
      </xdr:nvSpPr>
      <xdr:spPr>
        <a:xfrm>
          <a:off x="8515427" y="71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143508</xdr:rowOff>
    </xdr:from>
    <xdr:ext cx="469744" cy="259045"/>
    <xdr:sp macro="" textlink="">
      <xdr:nvSpPr>
        <xdr:cNvPr id="136" name="n_3mainValue【道路】&#10;一人当たり延長"/>
        <xdr:cNvSpPr txBox="1"/>
      </xdr:nvSpPr>
      <xdr:spPr>
        <a:xfrm>
          <a:off x="7626427" y="68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0" name="フローチャート: 判断 169"/>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176" name="楕円 175"/>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23512</xdr:rowOff>
    </xdr:from>
    <xdr:ext cx="405111" cy="259045"/>
    <xdr:sp macro="" textlink="">
      <xdr:nvSpPr>
        <xdr:cNvPr id="177" name="【橋りょう・トンネル】&#10;有形固定資産減価償却率該当値テキスト"/>
        <xdr:cNvSpPr txBox="1"/>
      </xdr:nvSpPr>
      <xdr:spPr>
        <a:xfrm>
          <a:off x="4673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78" name="楕円 177"/>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51435</xdr:rowOff>
    </xdr:from>
    <xdr:to>
      <xdr:col>24</xdr:col>
      <xdr:colOff>63500</xdr:colOff>
      <xdr:row>58</xdr:row>
      <xdr:rowOff>72390</xdr:rowOff>
    </xdr:to>
    <xdr:cxnSp macro="">
      <xdr:nvCxnSpPr>
        <xdr:cNvPr id="179" name="直線コネクタ 178"/>
        <xdr:cNvCxnSpPr/>
      </xdr:nvCxnSpPr>
      <xdr:spPr>
        <a:xfrm flipV="1">
          <a:off x="3797300" y="99955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80" name="楕円 179"/>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80010</xdr:rowOff>
    </xdr:to>
    <xdr:cxnSp macro="">
      <xdr:nvCxnSpPr>
        <xdr:cNvPr id="181" name="直線コネクタ 180"/>
        <xdr:cNvCxnSpPr/>
      </xdr:nvCxnSpPr>
      <xdr:spPr>
        <a:xfrm flipV="1">
          <a:off x="2908300" y="10016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82" name="楕円 181"/>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80010</xdr:rowOff>
    </xdr:to>
    <xdr:cxnSp macro="">
      <xdr:nvCxnSpPr>
        <xdr:cNvPr id="183" name="直線コネクタ 182"/>
        <xdr:cNvCxnSpPr/>
      </xdr:nvCxnSpPr>
      <xdr:spPr>
        <a:xfrm>
          <a:off x="2019300" y="10020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86"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187" name="n_1mainValue【橋りょう・トンネル】&#10;有形固定資産減価償却率"/>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88" name="n_2main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89" name="n_3mainValue【橋りょう・トンネル】&#10;有形固定資産減価償却率"/>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35170</xdr:rowOff>
    </xdr:from>
    <xdr:to>
      <xdr:col>41</xdr:col>
      <xdr:colOff>101600</xdr:colOff>
      <xdr:row>62</xdr:row>
      <xdr:rowOff>136770</xdr:rowOff>
    </xdr:to>
    <xdr:sp macro="" textlink="">
      <xdr:nvSpPr>
        <xdr:cNvPr id="220" name="フローチャート: 判断 219"/>
        <xdr:cNvSpPr/>
      </xdr:nvSpPr>
      <xdr:spPr>
        <a:xfrm>
          <a:off x="7810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40816</xdr:rowOff>
    </xdr:from>
    <xdr:to>
      <xdr:col>55</xdr:col>
      <xdr:colOff>50800</xdr:colOff>
      <xdr:row>62</xdr:row>
      <xdr:rowOff>142416</xdr:rowOff>
    </xdr:to>
    <xdr:sp macro="" textlink="">
      <xdr:nvSpPr>
        <xdr:cNvPr id="226" name="楕円 225"/>
        <xdr:cNvSpPr/>
      </xdr:nvSpPr>
      <xdr:spPr>
        <a:xfrm>
          <a:off x="10426700" y="10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19243</xdr:rowOff>
    </xdr:from>
    <xdr:ext cx="599010" cy="259045"/>
    <xdr:sp macro="" textlink="">
      <xdr:nvSpPr>
        <xdr:cNvPr id="227" name="【橋りょう・トンネル】&#10;一人当たり有形固定資産（償却資産）額該当値テキスト"/>
        <xdr:cNvSpPr txBox="1"/>
      </xdr:nvSpPr>
      <xdr:spPr>
        <a:xfrm>
          <a:off x="10515600" y="1064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44595</xdr:rowOff>
    </xdr:from>
    <xdr:to>
      <xdr:col>50</xdr:col>
      <xdr:colOff>165100</xdr:colOff>
      <xdr:row>62</xdr:row>
      <xdr:rowOff>146195</xdr:rowOff>
    </xdr:to>
    <xdr:sp macro="" textlink="">
      <xdr:nvSpPr>
        <xdr:cNvPr id="228" name="楕円 227"/>
        <xdr:cNvSpPr/>
      </xdr:nvSpPr>
      <xdr:spPr>
        <a:xfrm>
          <a:off x="9588500" y="106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91616</xdr:rowOff>
    </xdr:from>
    <xdr:to>
      <xdr:col>55</xdr:col>
      <xdr:colOff>0</xdr:colOff>
      <xdr:row>62</xdr:row>
      <xdr:rowOff>95395</xdr:rowOff>
    </xdr:to>
    <xdr:cxnSp macro="">
      <xdr:nvCxnSpPr>
        <xdr:cNvPr id="229" name="直線コネクタ 228"/>
        <xdr:cNvCxnSpPr/>
      </xdr:nvCxnSpPr>
      <xdr:spPr>
        <a:xfrm flipV="1">
          <a:off x="9639300" y="10721516"/>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49926</xdr:rowOff>
    </xdr:from>
    <xdr:to>
      <xdr:col>46</xdr:col>
      <xdr:colOff>38100</xdr:colOff>
      <xdr:row>62</xdr:row>
      <xdr:rowOff>151526</xdr:rowOff>
    </xdr:to>
    <xdr:sp macro="" textlink="">
      <xdr:nvSpPr>
        <xdr:cNvPr id="230" name="楕円 229"/>
        <xdr:cNvSpPr/>
      </xdr:nvSpPr>
      <xdr:spPr>
        <a:xfrm>
          <a:off x="8699500" y="10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95395</xdr:rowOff>
    </xdr:from>
    <xdr:to>
      <xdr:col>50</xdr:col>
      <xdr:colOff>114300</xdr:colOff>
      <xdr:row>62</xdr:row>
      <xdr:rowOff>100726</xdr:rowOff>
    </xdr:to>
    <xdr:cxnSp macro="">
      <xdr:nvCxnSpPr>
        <xdr:cNvPr id="231" name="直線コネクタ 230"/>
        <xdr:cNvCxnSpPr/>
      </xdr:nvCxnSpPr>
      <xdr:spPr>
        <a:xfrm flipV="1">
          <a:off x="8750300" y="1072529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57696</xdr:rowOff>
    </xdr:from>
    <xdr:to>
      <xdr:col>41</xdr:col>
      <xdr:colOff>101600</xdr:colOff>
      <xdr:row>62</xdr:row>
      <xdr:rowOff>159296</xdr:rowOff>
    </xdr:to>
    <xdr:sp macro="" textlink="">
      <xdr:nvSpPr>
        <xdr:cNvPr id="232" name="楕円 231"/>
        <xdr:cNvSpPr/>
      </xdr:nvSpPr>
      <xdr:spPr>
        <a:xfrm>
          <a:off x="7810500" y="106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100726</xdr:rowOff>
    </xdr:from>
    <xdr:to>
      <xdr:col>45</xdr:col>
      <xdr:colOff>177800</xdr:colOff>
      <xdr:row>62</xdr:row>
      <xdr:rowOff>108496</xdr:rowOff>
    </xdr:to>
    <xdr:cxnSp macro="">
      <xdr:nvCxnSpPr>
        <xdr:cNvPr id="233" name="直線コネクタ 232"/>
        <xdr:cNvCxnSpPr/>
      </xdr:nvCxnSpPr>
      <xdr:spPr>
        <a:xfrm flipV="1">
          <a:off x="7861300" y="10730626"/>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153297</xdr:rowOff>
    </xdr:from>
    <xdr:ext cx="599010" cy="259045"/>
    <xdr:sp macro="" textlink="">
      <xdr:nvSpPr>
        <xdr:cNvPr id="236" name="n_3aveValue【橋りょう・トンネル】&#10;一人当たり有形固定資産（償却資産）額"/>
        <xdr:cNvSpPr txBox="1"/>
      </xdr:nvSpPr>
      <xdr:spPr>
        <a:xfrm>
          <a:off x="7561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137322</xdr:rowOff>
    </xdr:from>
    <xdr:ext cx="599010" cy="259045"/>
    <xdr:sp macro="" textlink="">
      <xdr:nvSpPr>
        <xdr:cNvPr id="237" name="n_1mainValue【橋りょう・トンネル】&#10;一人当たり有形固定資産（償却資産）額"/>
        <xdr:cNvSpPr txBox="1"/>
      </xdr:nvSpPr>
      <xdr:spPr>
        <a:xfrm>
          <a:off x="9327095" y="107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142653</xdr:rowOff>
    </xdr:from>
    <xdr:ext cx="599010" cy="259045"/>
    <xdr:sp macro="" textlink="">
      <xdr:nvSpPr>
        <xdr:cNvPr id="238" name="n_2mainValue【橋りょう・トンネル】&#10;一人当たり有形固定資産（償却資産）額"/>
        <xdr:cNvSpPr txBox="1"/>
      </xdr:nvSpPr>
      <xdr:spPr>
        <a:xfrm>
          <a:off x="8450795" y="107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150423</xdr:rowOff>
    </xdr:from>
    <xdr:ext cx="599010" cy="259045"/>
    <xdr:sp macro="" textlink="">
      <xdr:nvSpPr>
        <xdr:cNvPr id="239" name="n_3mainValue【橋りょう・トンネル】&#10;一人当たり有形固定資産（償却資産）額"/>
        <xdr:cNvSpPr txBox="1"/>
      </xdr:nvSpPr>
      <xdr:spPr>
        <a:xfrm>
          <a:off x="7561795" y="107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127726</xdr:rowOff>
    </xdr:from>
    <xdr:to>
      <xdr:col>10</xdr:col>
      <xdr:colOff>165100</xdr:colOff>
      <xdr:row>81</xdr:row>
      <xdr:rowOff>57876</xdr:rowOff>
    </xdr:to>
    <xdr:sp macro="" textlink="">
      <xdr:nvSpPr>
        <xdr:cNvPr id="274" name="フローチャート: 判断 273"/>
        <xdr:cNvSpPr/>
      </xdr:nvSpPr>
      <xdr:spPr>
        <a:xfrm>
          <a:off x="1968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62412</xdr:rowOff>
    </xdr:from>
    <xdr:to>
      <xdr:col>24</xdr:col>
      <xdr:colOff>114300</xdr:colOff>
      <xdr:row>78</xdr:row>
      <xdr:rowOff>164012</xdr:rowOff>
    </xdr:to>
    <xdr:sp macro="" textlink="">
      <xdr:nvSpPr>
        <xdr:cNvPr id="280" name="楕円 279"/>
        <xdr:cNvSpPr/>
      </xdr:nvSpPr>
      <xdr:spPr>
        <a:xfrm>
          <a:off x="45847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85289</xdr:rowOff>
    </xdr:from>
    <xdr:ext cx="405111" cy="259045"/>
    <xdr:sp macro="" textlink="">
      <xdr:nvSpPr>
        <xdr:cNvPr id="281" name="【公営住宅】&#10;有形固定資産減価償却率該当値テキスト"/>
        <xdr:cNvSpPr txBox="1"/>
      </xdr:nvSpPr>
      <xdr:spPr>
        <a:xfrm>
          <a:off x="4673600" y="1328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70576</xdr:rowOff>
    </xdr:from>
    <xdr:to>
      <xdr:col>20</xdr:col>
      <xdr:colOff>38100</xdr:colOff>
      <xdr:row>79</xdr:row>
      <xdr:rowOff>726</xdr:rowOff>
    </xdr:to>
    <xdr:sp macro="" textlink="">
      <xdr:nvSpPr>
        <xdr:cNvPr id="282" name="楕円 281"/>
        <xdr:cNvSpPr/>
      </xdr:nvSpPr>
      <xdr:spPr>
        <a:xfrm>
          <a:off x="3746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113212</xdr:rowOff>
    </xdr:from>
    <xdr:to>
      <xdr:col>24</xdr:col>
      <xdr:colOff>63500</xdr:colOff>
      <xdr:row>78</xdr:row>
      <xdr:rowOff>121376</xdr:rowOff>
    </xdr:to>
    <xdr:cxnSp macro="">
      <xdr:nvCxnSpPr>
        <xdr:cNvPr id="283" name="直線コネクタ 282"/>
        <xdr:cNvCxnSpPr/>
      </xdr:nvCxnSpPr>
      <xdr:spPr>
        <a:xfrm flipV="1">
          <a:off x="3797300" y="134863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83638</xdr:rowOff>
    </xdr:from>
    <xdr:to>
      <xdr:col>15</xdr:col>
      <xdr:colOff>101600</xdr:colOff>
      <xdr:row>79</xdr:row>
      <xdr:rowOff>13788</xdr:rowOff>
    </xdr:to>
    <xdr:sp macro="" textlink="">
      <xdr:nvSpPr>
        <xdr:cNvPr id="284" name="楕円 283"/>
        <xdr:cNvSpPr/>
      </xdr:nvSpPr>
      <xdr:spPr>
        <a:xfrm>
          <a:off x="2857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121376</xdr:rowOff>
    </xdr:from>
    <xdr:to>
      <xdr:col>19</xdr:col>
      <xdr:colOff>177800</xdr:colOff>
      <xdr:row>78</xdr:row>
      <xdr:rowOff>134438</xdr:rowOff>
    </xdr:to>
    <xdr:cxnSp macro="">
      <xdr:nvCxnSpPr>
        <xdr:cNvPr id="285" name="直線コネクタ 284"/>
        <xdr:cNvCxnSpPr/>
      </xdr:nvCxnSpPr>
      <xdr:spPr>
        <a:xfrm flipV="1">
          <a:off x="2908300" y="13494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99968</xdr:rowOff>
    </xdr:from>
    <xdr:to>
      <xdr:col>10</xdr:col>
      <xdr:colOff>165100</xdr:colOff>
      <xdr:row>79</xdr:row>
      <xdr:rowOff>30118</xdr:rowOff>
    </xdr:to>
    <xdr:sp macro="" textlink="">
      <xdr:nvSpPr>
        <xdr:cNvPr id="286" name="楕円 285"/>
        <xdr:cNvSpPr/>
      </xdr:nvSpPr>
      <xdr:spPr>
        <a:xfrm>
          <a:off x="1968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134438</xdr:rowOff>
    </xdr:from>
    <xdr:to>
      <xdr:col>15</xdr:col>
      <xdr:colOff>50800</xdr:colOff>
      <xdr:row>78</xdr:row>
      <xdr:rowOff>150768</xdr:rowOff>
    </xdr:to>
    <xdr:cxnSp macro="">
      <xdr:nvCxnSpPr>
        <xdr:cNvPr id="287" name="直線コネクタ 286"/>
        <xdr:cNvCxnSpPr/>
      </xdr:nvCxnSpPr>
      <xdr:spPr>
        <a:xfrm flipV="1">
          <a:off x="2019300" y="135075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49003</xdr:rowOff>
    </xdr:from>
    <xdr:ext cx="405111" cy="259045"/>
    <xdr:sp macro="" textlink="">
      <xdr:nvSpPr>
        <xdr:cNvPr id="290" name="n_3aveValue【公営住宅】&#10;有形固定資産減価償却率"/>
        <xdr:cNvSpPr txBox="1"/>
      </xdr:nvSpPr>
      <xdr:spPr>
        <a:xfrm>
          <a:off x="1816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17253</xdr:rowOff>
    </xdr:from>
    <xdr:ext cx="405111" cy="259045"/>
    <xdr:sp macro="" textlink="">
      <xdr:nvSpPr>
        <xdr:cNvPr id="291" name="n_1mainValue【公営住宅】&#10;有形固定資産減価償却率"/>
        <xdr:cNvSpPr txBox="1"/>
      </xdr:nvSpPr>
      <xdr:spPr>
        <a:xfrm>
          <a:off x="35820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30315</xdr:rowOff>
    </xdr:from>
    <xdr:ext cx="405111" cy="259045"/>
    <xdr:sp macro="" textlink="">
      <xdr:nvSpPr>
        <xdr:cNvPr id="292" name="n_2mainValue【公営住宅】&#10;有形固定資産減価償却率"/>
        <xdr:cNvSpPr txBox="1"/>
      </xdr:nvSpPr>
      <xdr:spPr>
        <a:xfrm>
          <a:off x="2705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46645</xdr:rowOff>
    </xdr:from>
    <xdr:ext cx="405111" cy="259045"/>
    <xdr:sp macro="" textlink="">
      <xdr:nvSpPr>
        <xdr:cNvPr id="293" name="n_3mainValue【公営住宅】&#10;有形固定資産減価償却率"/>
        <xdr:cNvSpPr txBox="1"/>
      </xdr:nvSpPr>
      <xdr:spPr>
        <a:xfrm>
          <a:off x="1816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6" name="フローチャート: 判断 325"/>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118363</xdr:rowOff>
    </xdr:from>
    <xdr:to>
      <xdr:col>55</xdr:col>
      <xdr:colOff>50800</xdr:colOff>
      <xdr:row>83</xdr:row>
      <xdr:rowOff>48513</xdr:rowOff>
    </xdr:to>
    <xdr:sp macro="" textlink="">
      <xdr:nvSpPr>
        <xdr:cNvPr id="332" name="楕円 331"/>
        <xdr:cNvSpPr/>
      </xdr:nvSpPr>
      <xdr:spPr>
        <a:xfrm>
          <a:off x="10426700" y="141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141240</xdr:rowOff>
    </xdr:from>
    <xdr:ext cx="469744" cy="259045"/>
    <xdr:sp macro="" textlink="">
      <xdr:nvSpPr>
        <xdr:cNvPr id="333" name="【公営住宅】&#10;一人当たり面積該当値テキスト"/>
        <xdr:cNvSpPr txBox="1"/>
      </xdr:nvSpPr>
      <xdr:spPr>
        <a:xfrm>
          <a:off x="10515600"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111506</xdr:rowOff>
    </xdr:from>
    <xdr:to>
      <xdr:col>50</xdr:col>
      <xdr:colOff>165100</xdr:colOff>
      <xdr:row>83</xdr:row>
      <xdr:rowOff>41656</xdr:rowOff>
    </xdr:to>
    <xdr:sp macro="" textlink="">
      <xdr:nvSpPr>
        <xdr:cNvPr id="334" name="楕円 333"/>
        <xdr:cNvSpPr/>
      </xdr:nvSpPr>
      <xdr:spPr>
        <a:xfrm>
          <a:off x="9588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162306</xdr:rowOff>
    </xdr:from>
    <xdr:to>
      <xdr:col>55</xdr:col>
      <xdr:colOff>0</xdr:colOff>
      <xdr:row>82</xdr:row>
      <xdr:rowOff>169163</xdr:rowOff>
    </xdr:to>
    <xdr:cxnSp macro="">
      <xdr:nvCxnSpPr>
        <xdr:cNvPr id="335" name="直線コネクタ 334"/>
        <xdr:cNvCxnSpPr/>
      </xdr:nvCxnSpPr>
      <xdr:spPr>
        <a:xfrm>
          <a:off x="9639300" y="142212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116839</xdr:rowOff>
    </xdr:from>
    <xdr:to>
      <xdr:col>46</xdr:col>
      <xdr:colOff>38100</xdr:colOff>
      <xdr:row>83</xdr:row>
      <xdr:rowOff>46989</xdr:rowOff>
    </xdr:to>
    <xdr:sp macro="" textlink="">
      <xdr:nvSpPr>
        <xdr:cNvPr id="336" name="楕円 335"/>
        <xdr:cNvSpPr/>
      </xdr:nvSpPr>
      <xdr:spPr>
        <a:xfrm>
          <a:off x="869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167639</xdr:rowOff>
    </xdr:to>
    <xdr:cxnSp macro="">
      <xdr:nvCxnSpPr>
        <xdr:cNvPr id="337" name="直線コネクタ 336"/>
        <xdr:cNvCxnSpPr/>
      </xdr:nvCxnSpPr>
      <xdr:spPr>
        <a:xfrm flipV="1">
          <a:off x="8750300" y="142212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122937</xdr:rowOff>
    </xdr:from>
    <xdr:to>
      <xdr:col>41</xdr:col>
      <xdr:colOff>101600</xdr:colOff>
      <xdr:row>83</xdr:row>
      <xdr:rowOff>53087</xdr:rowOff>
    </xdr:to>
    <xdr:sp macro="" textlink="">
      <xdr:nvSpPr>
        <xdr:cNvPr id="338" name="楕円 337"/>
        <xdr:cNvSpPr/>
      </xdr:nvSpPr>
      <xdr:spPr>
        <a:xfrm>
          <a:off x="7810500" y="14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167639</xdr:rowOff>
    </xdr:from>
    <xdr:to>
      <xdr:col>45</xdr:col>
      <xdr:colOff>177800</xdr:colOff>
      <xdr:row>83</xdr:row>
      <xdr:rowOff>2287</xdr:rowOff>
    </xdr:to>
    <xdr:cxnSp macro="">
      <xdr:nvCxnSpPr>
        <xdr:cNvPr id="339" name="直線コネクタ 338"/>
        <xdr:cNvCxnSpPr/>
      </xdr:nvCxnSpPr>
      <xdr:spPr>
        <a:xfrm flipV="1">
          <a:off x="7861300" y="1422653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2"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58183</xdr:rowOff>
    </xdr:from>
    <xdr:ext cx="469744" cy="259045"/>
    <xdr:sp macro="" textlink="">
      <xdr:nvSpPr>
        <xdr:cNvPr id="343" name="n_1mainValue【公営住宅】&#10;一人当たり面積"/>
        <xdr:cNvSpPr txBox="1"/>
      </xdr:nvSpPr>
      <xdr:spPr>
        <a:xfrm>
          <a:off x="93917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63516</xdr:rowOff>
    </xdr:from>
    <xdr:ext cx="469744" cy="259045"/>
    <xdr:sp macro="" textlink="">
      <xdr:nvSpPr>
        <xdr:cNvPr id="344" name="n_2mainValue【公営住宅】&#10;一人当たり面積"/>
        <xdr:cNvSpPr txBox="1"/>
      </xdr:nvSpPr>
      <xdr:spPr>
        <a:xfrm>
          <a:off x="8515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69614</xdr:rowOff>
    </xdr:from>
    <xdr:ext cx="469744" cy="259045"/>
    <xdr:sp macro="" textlink="">
      <xdr:nvSpPr>
        <xdr:cNvPr id="345" name="n_3mainValue【公営住宅】&#10;一人当たり面積"/>
        <xdr:cNvSpPr txBox="1"/>
      </xdr:nvSpPr>
      <xdr:spPr>
        <a:xfrm>
          <a:off x="7626427"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379" name="フローチャート: 判断 378"/>
        <xdr:cNvSpPr/>
      </xdr:nvSpPr>
      <xdr:spPr>
        <a:xfrm>
          <a:off x="1968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46355</xdr:rowOff>
    </xdr:from>
    <xdr:to>
      <xdr:col>24</xdr:col>
      <xdr:colOff>114300</xdr:colOff>
      <xdr:row>102</xdr:row>
      <xdr:rowOff>147955</xdr:rowOff>
    </xdr:to>
    <xdr:sp macro="" textlink="">
      <xdr:nvSpPr>
        <xdr:cNvPr id="385" name="楕円 384"/>
        <xdr:cNvSpPr/>
      </xdr:nvSpPr>
      <xdr:spPr>
        <a:xfrm>
          <a:off x="45847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69232</xdr:rowOff>
    </xdr:from>
    <xdr:ext cx="405111" cy="259045"/>
    <xdr:sp macro="" textlink="">
      <xdr:nvSpPr>
        <xdr:cNvPr id="386" name="【港湾・漁港】&#10;有形固定資産減価償却率該当値テキスト"/>
        <xdr:cNvSpPr txBox="1"/>
      </xdr:nvSpPr>
      <xdr:spPr>
        <a:xfrm>
          <a:off x="4673600"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52070</xdr:rowOff>
    </xdr:from>
    <xdr:to>
      <xdr:col>20</xdr:col>
      <xdr:colOff>38100</xdr:colOff>
      <xdr:row>102</xdr:row>
      <xdr:rowOff>153670</xdr:rowOff>
    </xdr:to>
    <xdr:sp macro="" textlink="">
      <xdr:nvSpPr>
        <xdr:cNvPr id="387" name="楕円 386"/>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97155</xdr:rowOff>
    </xdr:from>
    <xdr:to>
      <xdr:col>24</xdr:col>
      <xdr:colOff>63500</xdr:colOff>
      <xdr:row>102</xdr:row>
      <xdr:rowOff>102870</xdr:rowOff>
    </xdr:to>
    <xdr:cxnSp macro="">
      <xdr:nvCxnSpPr>
        <xdr:cNvPr id="388" name="直線コネクタ 387"/>
        <xdr:cNvCxnSpPr/>
      </xdr:nvCxnSpPr>
      <xdr:spPr>
        <a:xfrm flipV="1">
          <a:off x="3797300" y="17585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78739</xdr:rowOff>
    </xdr:from>
    <xdr:to>
      <xdr:col>15</xdr:col>
      <xdr:colOff>101600</xdr:colOff>
      <xdr:row>103</xdr:row>
      <xdr:rowOff>8889</xdr:rowOff>
    </xdr:to>
    <xdr:sp macro="" textlink="">
      <xdr:nvSpPr>
        <xdr:cNvPr id="389" name="楕円 388"/>
        <xdr:cNvSpPr/>
      </xdr:nvSpPr>
      <xdr:spPr>
        <a:xfrm>
          <a:off x="2857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102</xdr:row>
      <xdr:rowOff>129539</xdr:rowOff>
    </xdr:to>
    <xdr:cxnSp macro="">
      <xdr:nvCxnSpPr>
        <xdr:cNvPr id="390" name="直線コネクタ 389"/>
        <xdr:cNvCxnSpPr/>
      </xdr:nvCxnSpPr>
      <xdr:spPr>
        <a:xfrm flipV="1">
          <a:off x="2908300" y="17590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391" name="楕円 390"/>
        <xdr:cNvSpPr/>
      </xdr:nvSpPr>
      <xdr:spPr>
        <a:xfrm>
          <a:off x="196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102</xdr:row>
      <xdr:rowOff>152400</xdr:rowOff>
    </xdr:to>
    <xdr:cxnSp macro="">
      <xdr:nvCxnSpPr>
        <xdr:cNvPr id="392" name="直線コネクタ 391"/>
        <xdr:cNvCxnSpPr/>
      </xdr:nvCxnSpPr>
      <xdr:spPr>
        <a:xfrm flipV="1">
          <a:off x="2019300" y="17617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395" name="n_3aveValue【港湾・漁港】&#10;有形固定資産減価償却率"/>
        <xdr:cNvSpPr txBox="1"/>
      </xdr:nvSpPr>
      <xdr:spPr>
        <a:xfrm>
          <a:off x="1816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170197</xdr:rowOff>
    </xdr:from>
    <xdr:ext cx="405111" cy="259045"/>
    <xdr:sp macro="" textlink="">
      <xdr:nvSpPr>
        <xdr:cNvPr id="396" name="n_1mainValue【港湾・漁港】&#10;有形固定資産減価償却率"/>
        <xdr:cNvSpPr txBox="1"/>
      </xdr:nvSpPr>
      <xdr:spPr>
        <a:xfrm>
          <a:off x="3582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25416</xdr:rowOff>
    </xdr:from>
    <xdr:ext cx="405111" cy="259045"/>
    <xdr:sp macro="" textlink="">
      <xdr:nvSpPr>
        <xdr:cNvPr id="397" name="n_2mainValue【港湾・漁港】&#10;有形固定資産減価償却率"/>
        <xdr:cNvSpPr txBox="1"/>
      </xdr:nvSpPr>
      <xdr:spPr>
        <a:xfrm>
          <a:off x="2705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398" name="n_3mainValue【港湾・漁港】&#10;有形固定資産減価償却率"/>
        <xdr:cNvSpPr txBox="1"/>
      </xdr:nvSpPr>
      <xdr:spPr>
        <a:xfrm>
          <a:off x="1816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27" name="【港湾・漁港】&#10;一人当たり有形固定資産（償却資産）額平均値テキスト"/>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93890</xdr:rowOff>
    </xdr:from>
    <xdr:to>
      <xdr:col>41</xdr:col>
      <xdr:colOff>101600</xdr:colOff>
      <xdr:row>108</xdr:row>
      <xdr:rowOff>24040</xdr:rowOff>
    </xdr:to>
    <xdr:sp macro="" textlink="">
      <xdr:nvSpPr>
        <xdr:cNvPr id="431" name="フローチャート: 判断 430"/>
        <xdr:cNvSpPr/>
      </xdr:nvSpPr>
      <xdr:spPr>
        <a:xfrm>
          <a:off x="7810500" y="184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94002</xdr:rowOff>
    </xdr:from>
    <xdr:to>
      <xdr:col>55</xdr:col>
      <xdr:colOff>50800</xdr:colOff>
      <xdr:row>101</xdr:row>
      <xdr:rowOff>24152</xdr:rowOff>
    </xdr:to>
    <xdr:sp macro="" textlink="">
      <xdr:nvSpPr>
        <xdr:cNvPr id="437" name="楕円 436"/>
        <xdr:cNvSpPr/>
      </xdr:nvSpPr>
      <xdr:spPr>
        <a:xfrm>
          <a:off x="10426700" y="17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47029</xdr:rowOff>
    </xdr:from>
    <xdr:ext cx="690189" cy="259045"/>
    <xdr:sp macro="" textlink="">
      <xdr:nvSpPr>
        <xdr:cNvPr id="438" name="【港湾・漁港】&#10;一人当たり有形固定資産（償却資産）額該当値テキスト"/>
        <xdr:cNvSpPr txBox="1"/>
      </xdr:nvSpPr>
      <xdr:spPr>
        <a:xfrm>
          <a:off x="10515600" y="17192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131462</xdr:rowOff>
    </xdr:from>
    <xdr:to>
      <xdr:col>50</xdr:col>
      <xdr:colOff>165100</xdr:colOff>
      <xdr:row>101</xdr:row>
      <xdr:rowOff>61612</xdr:rowOff>
    </xdr:to>
    <xdr:sp macro="" textlink="">
      <xdr:nvSpPr>
        <xdr:cNvPr id="439" name="楕円 438"/>
        <xdr:cNvSpPr/>
      </xdr:nvSpPr>
      <xdr:spPr>
        <a:xfrm>
          <a:off x="95885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144802</xdr:rowOff>
    </xdr:from>
    <xdr:to>
      <xdr:col>55</xdr:col>
      <xdr:colOff>0</xdr:colOff>
      <xdr:row>101</xdr:row>
      <xdr:rowOff>10812</xdr:rowOff>
    </xdr:to>
    <xdr:cxnSp macro="">
      <xdr:nvCxnSpPr>
        <xdr:cNvPr id="440" name="直線コネクタ 439"/>
        <xdr:cNvCxnSpPr/>
      </xdr:nvCxnSpPr>
      <xdr:spPr>
        <a:xfrm flipV="1">
          <a:off x="9639300" y="17289802"/>
          <a:ext cx="8382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144543</xdr:rowOff>
    </xdr:from>
    <xdr:to>
      <xdr:col>46</xdr:col>
      <xdr:colOff>38100</xdr:colOff>
      <xdr:row>101</xdr:row>
      <xdr:rowOff>74693</xdr:rowOff>
    </xdr:to>
    <xdr:sp macro="" textlink="">
      <xdr:nvSpPr>
        <xdr:cNvPr id="441" name="楕円 440"/>
        <xdr:cNvSpPr/>
      </xdr:nvSpPr>
      <xdr:spPr>
        <a:xfrm>
          <a:off x="8699500" y="172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10812</xdr:rowOff>
    </xdr:from>
    <xdr:to>
      <xdr:col>50</xdr:col>
      <xdr:colOff>114300</xdr:colOff>
      <xdr:row>101</xdr:row>
      <xdr:rowOff>23893</xdr:rowOff>
    </xdr:to>
    <xdr:cxnSp macro="">
      <xdr:nvCxnSpPr>
        <xdr:cNvPr id="442" name="直線コネクタ 441"/>
        <xdr:cNvCxnSpPr/>
      </xdr:nvCxnSpPr>
      <xdr:spPr>
        <a:xfrm flipV="1">
          <a:off x="8750300" y="1732726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165923</xdr:rowOff>
    </xdr:from>
    <xdr:to>
      <xdr:col>41</xdr:col>
      <xdr:colOff>101600</xdr:colOff>
      <xdr:row>101</xdr:row>
      <xdr:rowOff>96073</xdr:rowOff>
    </xdr:to>
    <xdr:sp macro="" textlink="">
      <xdr:nvSpPr>
        <xdr:cNvPr id="443" name="楕円 442"/>
        <xdr:cNvSpPr/>
      </xdr:nvSpPr>
      <xdr:spPr>
        <a:xfrm>
          <a:off x="7810500" y="17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23893</xdr:rowOff>
    </xdr:from>
    <xdr:to>
      <xdr:col>45</xdr:col>
      <xdr:colOff>177800</xdr:colOff>
      <xdr:row>101</xdr:row>
      <xdr:rowOff>45273</xdr:rowOff>
    </xdr:to>
    <xdr:cxnSp macro="">
      <xdr:nvCxnSpPr>
        <xdr:cNvPr id="444" name="直線コネクタ 443"/>
        <xdr:cNvCxnSpPr/>
      </xdr:nvCxnSpPr>
      <xdr:spPr>
        <a:xfrm flipV="1">
          <a:off x="7861300" y="17340343"/>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43945</xdr:rowOff>
    </xdr:from>
    <xdr:ext cx="599010" cy="259045"/>
    <xdr:sp macro="" textlink="">
      <xdr:nvSpPr>
        <xdr:cNvPr id="445" name="n_1aveValue【港湾・漁港】&#10;一人当たり有形固定資産（償却資産）額"/>
        <xdr:cNvSpPr txBox="1"/>
      </xdr:nvSpPr>
      <xdr:spPr>
        <a:xfrm>
          <a:off x="93270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39363</xdr:rowOff>
    </xdr:from>
    <xdr:ext cx="599010" cy="259045"/>
    <xdr:sp macro="" textlink="">
      <xdr:nvSpPr>
        <xdr:cNvPr id="446" name="n_2aveValue【港湾・漁港】&#10;一人当たり有形固定資産（償却資産）額"/>
        <xdr:cNvSpPr txBox="1"/>
      </xdr:nvSpPr>
      <xdr:spPr>
        <a:xfrm>
          <a:off x="8450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15167</xdr:rowOff>
    </xdr:from>
    <xdr:ext cx="599010" cy="259045"/>
    <xdr:sp macro="" textlink="">
      <xdr:nvSpPr>
        <xdr:cNvPr id="447" name="n_3aveValue【港湾・漁港】&#10;一人当たり有形固定資産（償却資産）額"/>
        <xdr:cNvSpPr txBox="1"/>
      </xdr:nvSpPr>
      <xdr:spPr>
        <a:xfrm>
          <a:off x="7561795" y="185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78139</xdr:rowOff>
    </xdr:from>
    <xdr:ext cx="690189" cy="259045"/>
    <xdr:sp macro="" textlink="">
      <xdr:nvSpPr>
        <xdr:cNvPr id="448" name="n_1mainValue【港湾・漁港】&#10;一人当たり有形固定資産（償却資産）額"/>
        <xdr:cNvSpPr txBox="1"/>
      </xdr:nvSpPr>
      <xdr:spPr>
        <a:xfrm>
          <a:off x="9281505" y="1705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91220</xdr:rowOff>
    </xdr:from>
    <xdr:ext cx="690189" cy="259045"/>
    <xdr:sp macro="" textlink="">
      <xdr:nvSpPr>
        <xdr:cNvPr id="449" name="n_2mainValue【港湾・漁港】&#10;一人当たり有形固定資産（償却資産）額"/>
        <xdr:cNvSpPr txBox="1"/>
      </xdr:nvSpPr>
      <xdr:spPr>
        <a:xfrm>
          <a:off x="8405205" y="1706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112600</xdr:rowOff>
    </xdr:from>
    <xdr:ext cx="690189" cy="259045"/>
    <xdr:sp macro="" textlink="">
      <xdr:nvSpPr>
        <xdr:cNvPr id="450" name="n_3mainValue【港湾・漁港】&#10;一人当たり有形固定資産（償却資産）額"/>
        <xdr:cNvSpPr txBox="1"/>
      </xdr:nvSpPr>
      <xdr:spPr>
        <a:xfrm>
          <a:off x="7516205" y="170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80"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4" name="フローチャート: 判断 483"/>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490" name="楕円 489"/>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491" name="【認定こども園・幼稚園・保育所】&#10;有形固定資産減価償却率該当値テキスト"/>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92" name="楕円 491"/>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66675</xdr:rowOff>
    </xdr:to>
    <xdr:cxnSp macro="">
      <xdr:nvCxnSpPr>
        <xdr:cNvPr id="493" name="直線コネクタ 492"/>
        <xdr:cNvCxnSpPr/>
      </xdr:nvCxnSpPr>
      <xdr:spPr>
        <a:xfrm flipV="1">
          <a:off x="15481300" y="6038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494" name="楕円 493"/>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95250</xdr:rowOff>
    </xdr:to>
    <xdr:cxnSp macro="">
      <xdr:nvCxnSpPr>
        <xdr:cNvPr id="495" name="直線コネクタ 494"/>
        <xdr:cNvCxnSpPr/>
      </xdr:nvCxnSpPr>
      <xdr:spPr>
        <a:xfrm flipV="1">
          <a:off x="14592300" y="6067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496" name="楕円 495"/>
        <xdr:cNvSpPr/>
      </xdr:nvSpPr>
      <xdr:spPr>
        <a:xfrm>
          <a:off x="1365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95250</xdr:rowOff>
    </xdr:to>
    <xdr:cxnSp macro="">
      <xdr:nvCxnSpPr>
        <xdr:cNvPr id="497" name="直線コネクタ 496"/>
        <xdr:cNvCxnSpPr/>
      </xdr:nvCxnSpPr>
      <xdr:spPr>
        <a:xfrm>
          <a:off x="13703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98"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99"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500"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501" name="n_1mainValue【認定こども園・幼稚園・保育所】&#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502" name="n_2mainValue【認定こども園・幼稚園・保育所】&#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503" name="n_3mainValue【認定こども園・幼稚園・保育所】&#10;有形固定資産減価償却率"/>
        <xdr:cNvSpPr txBox="1"/>
      </xdr:nvSpPr>
      <xdr:spPr>
        <a:xfrm>
          <a:off x="13500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536" name="フローチャート: 判断 535"/>
        <xdr:cNvSpPr/>
      </xdr:nvSpPr>
      <xdr:spPr>
        <a:xfrm>
          <a:off x="19494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542" name="楕円 541"/>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543" name="【認定こども園・幼稚園・保育所】&#10;一人当たり面積該当値テキスト"/>
        <xdr:cNvSpPr txBox="1"/>
      </xdr:nvSpPr>
      <xdr:spPr>
        <a:xfrm>
          <a:off x="221996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544" name="楕円 543"/>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95250</xdr:rowOff>
    </xdr:to>
    <xdr:cxnSp macro="">
      <xdr:nvCxnSpPr>
        <xdr:cNvPr id="545" name="直線コネクタ 544"/>
        <xdr:cNvCxnSpPr/>
      </xdr:nvCxnSpPr>
      <xdr:spPr>
        <a:xfrm flipV="1">
          <a:off x="21323300" y="660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546" name="楕円 545"/>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102870</xdr:rowOff>
    </xdr:to>
    <xdr:cxnSp macro="">
      <xdr:nvCxnSpPr>
        <xdr:cNvPr id="547" name="直線コネクタ 546"/>
        <xdr:cNvCxnSpPr/>
      </xdr:nvCxnSpPr>
      <xdr:spPr>
        <a:xfrm flipV="1">
          <a:off x="20434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48" name="楕円 547"/>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102870</xdr:rowOff>
    </xdr:from>
    <xdr:to>
      <xdr:col>107</xdr:col>
      <xdr:colOff>50800</xdr:colOff>
      <xdr:row>38</xdr:row>
      <xdr:rowOff>106680</xdr:rowOff>
    </xdr:to>
    <xdr:cxnSp macro="">
      <xdr:nvCxnSpPr>
        <xdr:cNvPr id="549" name="直線コネクタ 548"/>
        <xdr:cNvCxnSpPr/>
      </xdr:nvCxnSpPr>
      <xdr:spPr>
        <a:xfrm flipV="1">
          <a:off x="19545300" y="661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52" name="n_3aveValue【認定こども園・幼稚園・保育所】&#10;一人当たり面積"/>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553" name="n_1main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170197</xdr:rowOff>
    </xdr:from>
    <xdr:ext cx="469744" cy="259045"/>
    <xdr:sp macro="" textlink="">
      <xdr:nvSpPr>
        <xdr:cNvPr id="554" name="n_2mainValue【認定こども園・幼稚園・保育所】&#10;一人当たり面積"/>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55" name="n_3mainValue【認定こども園・幼稚園・保育所】&#10;一人当たり面積"/>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91" name="フローチャート: 判断 590"/>
        <xdr:cNvSpPr/>
      </xdr:nvSpPr>
      <xdr:spPr>
        <a:xfrm>
          <a:off x="13652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597" name="楕円 596"/>
        <xdr:cNvSpPr/>
      </xdr:nvSpPr>
      <xdr:spPr>
        <a:xfrm>
          <a:off x="16268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598" name="【学校施設】&#10;有形固定資産減価償却率該当値テキスト"/>
        <xdr:cNvSpPr txBox="1"/>
      </xdr:nvSpPr>
      <xdr:spPr>
        <a:xfrm>
          <a:off x="16357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99" name="楕円 598"/>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164919</xdr:rowOff>
    </xdr:from>
    <xdr:to>
      <xdr:col>85</xdr:col>
      <xdr:colOff>127000</xdr:colOff>
      <xdr:row>58</xdr:row>
      <xdr:rowOff>16328</xdr:rowOff>
    </xdr:to>
    <xdr:cxnSp macro="">
      <xdr:nvCxnSpPr>
        <xdr:cNvPr id="600" name="直線コネクタ 599"/>
        <xdr:cNvCxnSpPr/>
      </xdr:nvCxnSpPr>
      <xdr:spPr>
        <a:xfrm flipV="1">
          <a:off x="15481300" y="99375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01" name="楕円 600"/>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22860</xdr:rowOff>
    </xdr:to>
    <xdr:cxnSp macro="">
      <xdr:nvCxnSpPr>
        <xdr:cNvPr id="602" name="直線コネクタ 601"/>
        <xdr:cNvCxnSpPr/>
      </xdr:nvCxnSpPr>
      <xdr:spPr>
        <a:xfrm flipV="1">
          <a:off x="14592300" y="99604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03" name="楕円 602"/>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55517</xdr:rowOff>
    </xdr:to>
    <xdr:cxnSp macro="">
      <xdr:nvCxnSpPr>
        <xdr:cNvPr id="604" name="直線コネクタ 603"/>
        <xdr:cNvCxnSpPr/>
      </xdr:nvCxnSpPr>
      <xdr:spPr>
        <a:xfrm flipV="1">
          <a:off x="13703300" y="99669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607" name="n_3aveValue【学校施設】&#10;有形固定資産減価償却率"/>
        <xdr:cNvSpPr txBox="1"/>
      </xdr:nvSpPr>
      <xdr:spPr>
        <a:xfrm>
          <a:off x="13500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608" name="n_1mainValue【学校施設】&#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09"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10" name="n_3mainValue【学校施設】&#10;有形固定資産減価償却率"/>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644"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648" name="フローチャート: 判断 647"/>
        <xdr:cNvSpPr/>
      </xdr:nvSpPr>
      <xdr:spPr>
        <a:xfrm>
          <a:off x="19494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133985</xdr:rowOff>
    </xdr:from>
    <xdr:to>
      <xdr:col>116</xdr:col>
      <xdr:colOff>114300</xdr:colOff>
      <xdr:row>63</xdr:row>
      <xdr:rowOff>64135</xdr:rowOff>
    </xdr:to>
    <xdr:sp macro="" textlink="">
      <xdr:nvSpPr>
        <xdr:cNvPr id="654" name="楕円 653"/>
        <xdr:cNvSpPr/>
      </xdr:nvSpPr>
      <xdr:spPr>
        <a:xfrm>
          <a:off x="22110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112412</xdr:rowOff>
    </xdr:from>
    <xdr:ext cx="469744" cy="259045"/>
    <xdr:sp macro="" textlink="">
      <xdr:nvSpPr>
        <xdr:cNvPr id="655" name="【学校施設】&#10;一人当たり面積該当値テキスト"/>
        <xdr:cNvSpPr txBox="1"/>
      </xdr:nvSpPr>
      <xdr:spPr>
        <a:xfrm>
          <a:off x="22199600"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146368</xdr:rowOff>
    </xdr:from>
    <xdr:to>
      <xdr:col>112</xdr:col>
      <xdr:colOff>38100</xdr:colOff>
      <xdr:row>63</xdr:row>
      <xdr:rowOff>76518</xdr:rowOff>
    </xdr:to>
    <xdr:sp macro="" textlink="">
      <xdr:nvSpPr>
        <xdr:cNvPr id="656" name="楕円 655"/>
        <xdr:cNvSpPr/>
      </xdr:nvSpPr>
      <xdr:spPr>
        <a:xfrm>
          <a:off x="21272500" y="107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xdr:rowOff>
    </xdr:from>
    <xdr:to>
      <xdr:col>116</xdr:col>
      <xdr:colOff>63500</xdr:colOff>
      <xdr:row>63</xdr:row>
      <xdr:rowOff>25718</xdr:rowOff>
    </xdr:to>
    <xdr:cxnSp macro="">
      <xdr:nvCxnSpPr>
        <xdr:cNvPr id="657" name="直線コネクタ 656"/>
        <xdr:cNvCxnSpPr/>
      </xdr:nvCxnSpPr>
      <xdr:spPr>
        <a:xfrm flipV="1">
          <a:off x="21323300" y="1081468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58" name="楕円 65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25718</xdr:rowOff>
    </xdr:from>
    <xdr:to>
      <xdr:col>111</xdr:col>
      <xdr:colOff>177800</xdr:colOff>
      <xdr:row>63</xdr:row>
      <xdr:rowOff>34290</xdr:rowOff>
    </xdr:to>
    <xdr:cxnSp macro="">
      <xdr:nvCxnSpPr>
        <xdr:cNvPr id="659" name="直線コネクタ 658"/>
        <xdr:cNvCxnSpPr/>
      </xdr:nvCxnSpPr>
      <xdr:spPr>
        <a:xfrm flipV="1">
          <a:off x="20434300" y="1082706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167322</xdr:rowOff>
    </xdr:from>
    <xdr:to>
      <xdr:col>102</xdr:col>
      <xdr:colOff>165100</xdr:colOff>
      <xdr:row>63</xdr:row>
      <xdr:rowOff>97472</xdr:rowOff>
    </xdr:to>
    <xdr:sp macro="" textlink="">
      <xdr:nvSpPr>
        <xdr:cNvPr id="660" name="楕円 659"/>
        <xdr:cNvSpPr/>
      </xdr:nvSpPr>
      <xdr:spPr>
        <a:xfrm>
          <a:off x="19494500" y="10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46672</xdr:rowOff>
    </xdr:to>
    <xdr:cxnSp macro="">
      <xdr:nvCxnSpPr>
        <xdr:cNvPr id="661" name="直線コネクタ 660"/>
        <xdr:cNvCxnSpPr/>
      </xdr:nvCxnSpPr>
      <xdr:spPr>
        <a:xfrm flipV="1">
          <a:off x="19545300" y="108356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62"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63"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664" name="n_3aveValue【学校施設】&#10;一人当たり面積"/>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67645</xdr:rowOff>
    </xdr:from>
    <xdr:ext cx="469744" cy="259045"/>
    <xdr:sp macro="" textlink="">
      <xdr:nvSpPr>
        <xdr:cNvPr id="665" name="n_1mainValue【学校施設】&#10;一人当たり面積"/>
        <xdr:cNvSpPr txBox="1"/>
      </xdr:nvSpPr>
      <xdr:spPr>
        <a:xfrm>
          <a:off x="21075727" y="108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66" name="n_2mainValue【学校施設】&#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88599</xdr:rowOff>
    </xdr:from>
    <xdr:ext cx="469744" cy="259045"/>
    <xdr:sp macro="" textlink="">
      <xdr:nvSpPr>
        <xdr:cNvPr id="667" name="n_3mainValue【学校施設】&#10;一人当たり面積"/>
        <xdr:cNvSpPr txBox="1"/>
      </xdr:nvSpPr>
      <xdr:spPr>
        <a:xfrm>
          <a:off x="19310427" y="108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01" name="フローチャート: 判断 700"/>
        <xdr:cNvSpPr/>
      </xdr:nvSpPr>
      <xdr:spPr>
        <a:xfrm>
          <a:off x="13652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707" name="楕円 706"/>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708" name="【児童館】&#10;有形固定資産減価償却率該当値テキスト"/>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09" name="楕円 708"/>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38100</xdr:rowOff>
    </xdr:to>
    <xdr:cxnSp macro="">
      <xdr:nvCxnSpPr>
        <xdr:cNvPr id="710" name="直線コネクタ 709"/>
        <xdr:cNvCxnSpPr/>
      </xdr:nvCxnSpPr>
      <xdr:spPr>
        <a:xfrm flipV="1">
          <a:off x="15481300" y="1371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711" name="楕円 710"/>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76200</xdr:rowOff>
    </xdr:to>
    <xdr:cxnSp macro="">
      <xdr:nvCxnSpPr>
        <xdr:cNvPr id="712" name="直線コネクタ 711"/>
        <xdr:cNvCxnSpPr/>
      </xdr:nvCxnSpPr>
      <xdr:spPr>
        <a:xfrm flipV="1">
          <a:off x="14592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13" name="楕円 712"/>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114300</xdr:rowOff>
    </xdr:to>
    <xdr:cxnSp macro="">
      <xdr:nvCxnSpPr>
        <xdr:cNvPr id="714" name="直線コネクタ 713"/>
        <xdr:cNvCxnSpPr/>
      </xdr:nvCxnSpPr>
      <xdr:spPr>
        <a:xfrm flipV="1">
          <a:off x="13703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715"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16"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17" name="n_3aveValue【児童館】&#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18" name="n_1mainValue【児童館】&#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719" name="n_2mainValue【児童館】&#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20" name="n_3mainValue【児童館】&#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53" name="フローチャート: 判断 75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9" name="楕円 75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6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61" name="楕円 76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62" name="直線コネクタ 76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63" name="楕円 76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64" name="直線コネクタ 76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65" name="楕円 76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66" name="直線コネクタ 76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7"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6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7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71"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72"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802"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806" name="フローチャート: 判断 805"/>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12" name="楕円 811"/>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13" name="【公民館】&#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14" name="楕円 813"/>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38100</xdr:rowOff>
    </xdr:to>
    <xdr:cxnSp macro="">
      <xdr:nvCxnSpPr>
        <xdr:cNvPr id="815" name="直線コネクタ 814"/>
        <xdr:cNvCxnSpPr/>
      </xdr:nvCxnSpPr>
      <xdr:spPr>
        <a:xfrm flipV="1">
          <a:off x="15481300" y="1783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816" name="楕円 815"/>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74295</xdr:rowOff>
    </xdr:to>
    <xdr:cxnSp macro="">
      <xdr:nvCxnSpPr>
        <xdr:cNvPr id="817" name="直線コネクタ 816"/>
        <xdr:cNvCxnSpPr/>
      </xdr:nvCxnSpPr>
      <xdr:spPr>
        <a:xfrm flipV="1">
          <a:off x="14592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55880</xdr:rowOff>
    </xdr:from>
    <xdr:to>
      <xdr:col>72</xdr:col>
      <xdr:colOff>38100</xdr:colOff>
      <xdr:row>104</xdr:row>
      <xdr:rowOff>157480</xdr:rowOff>
    </xdr:to>
    <xdr:sp macro="" textlink="">
      <xdr:nvSpPr>
        <xdr:cNvPr id="818" name="楕円 817"/>
        <xdr:cNvSpPr/>
      </xdr:nvSpPr>
      <xdr:spPr>
        <a:xfrm>
          <a:off x="1365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74295</xdr:rowOff>
    </xdr:from>
    <xdr:to>
      <xdr:col>76</xdr:col>
      <xdr:colOff>114300</xdr:colOff>
      <xdr:row>104</xdr:row>
      <xdr:rowOff>106680</xdr:rowOff>
    </xdr:to>
    <xdr:cxnSp macro="">
      <xdr:nvCxnSpPr>
        <xdr:cNvPr id="819" name="直線コネクタ 818"/>
        <xdr:cNvCxnSpPr/>
      </xdr:nvCxnSpPr>
      <xdr:spPr>
        <a:xfrm flipV="1">
          <a:off x="13703300" y="1790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2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21"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151147</xdr:rowOff>
    </xdr:from>
    <xdr:ext cx="405111" cy="259045"/>
    <xdr:sp macro="" textlink="">
      <xdr:nvSpPr>
        <xdr:cNvPr id="822" name="n_3aveValue【公民館】&#10;有形固定資産減価償却率"/>
        <xdr:cNvSpPr txBox="1"/>
      </xdr:nvSpPr>
      <xdr:spPr>
        <a:xfrm>
          <a:off x="13500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823" name="n_1mainValue【公民館】&#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141622</xdr:rowOff>
    </xdr:from>
    <xdr:ext cx="405111" cy="259045"/>
    <xdr:sp macro="" textlink="">
      <xdr:nvSpPr>
        <xdr:cNvPr id="824" name="n_2mainValue【公民館】&#10;有形固定資産減価償却率"/>
        <xdr:cNvSpPr txBox="1"/>
      </xdr:nvSpPr>
      <xdr:spPr>
        <a:xfrm>
          <a:off x="14389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148607</xdr:rowOff>
    </xdr:from>
    <xdr:ext cx="405111" cy="259045"/>
    <xdr:sp macro="" textlink="">
      <xdr:nvSpPr>
        <xdr:cNvPr id="825" name="n_3mainValue【公民館】&#10;有形固定資産減価償却率"/>
        <xdr:cNvSpPr txBox="1"/>
      </xdr:nvSpPr>
      <xdr:spPr>
        <a:xfrm>
          <a:off x="13500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9" name="直線コネクタ 84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1" name="直線コネクタ 85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3" name="直線コネクタ 85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5" name="フローチャート: 判断 85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6" name="フローチャート: 判断 85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7" name="フローチャート: 判断 85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58" name="フローチャート: 判断 857"/>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864" name="楕円 863"/>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865" name="【公民館】&#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866" name="楕円 865"/>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3811</xdr:rowOff>
    </xdr:to>
    <xdr:cxnSp macro="">
      <xdr:nvCxnSpPr>
        <xdr:cNvPr id="867" name="直線コネクタ 866"/>
        <xdr:cNvCxnSpPr/>
      </xdr:nvCxnSpPr>
      <xdr:spPr>
        <a:xfrm>
          <a:off x="21323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68" name="楕円 867"/>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869" name="直線コネクタ 868"/>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70" name="楕円 869"/>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7620</xdr:rowOff>
    </xdr:to>
    <xdr:cxnSp macro="">
      <xdr:nvCxnSpPr>
        <xdr:cNvPr id="871" name="直線コネクタ 870"/>
        <xdr:cNvCxnSpPr/>
      </xdr:nvCxnSpPr>
      <xdr:spPr>
        <a:xfrm flipV="1">
          <a:off x="19545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7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74"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875"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76"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77"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ほとんどの施設類型において，有形固定資産減価償却率は類似団体平均を上回っている。その中でも類似団体内順位が特に高くなっている施設は橋りょう，公営住宅，港湾・漁港，幼稚園・保育所である。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月に橋梁長寿命化修繕計画を策定し，計画的かつ予防的な対応に転換を図り，橋梁の長寿命化およびコスト縮減を図ることとしている。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年代ごろに整備されたものであり，高潮対策事業や地震津波対策事業を実施している。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・幼稚園・保育所の多くは，建設後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年以上経過しており，緊急性等の観点から優先順位をつけ認定こども園として集約・複合化を行っていく予定である。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53,249
52,416
92.49
23,400,436
22,894,090
394,174
13,602,932
22,393,114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2" name="楕円 71"/>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3" name="【図書館】&#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27033</xdr:rowOff>
    </xdr:from>
    <xdr:to>
      <xdr:col>20</xdr:col>
      <xdr:colOff>38100</xdr:colOff>
      <xdr:row>35</xdr:row>
      <xdr:rowOff>128633</xdr:rowOff>
    </xdr:to>
    <xdr:sp macro="" textlink="">
      <xdr:nvSpPr>
        <xdr:cNvPr id="74" name="楕円 73"/>
        <xdr:cNvSpPr/>
      </xdr:nvSpPr>
      <xdr:spPr>
        <a:xfrm>
          <a:off x="3746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77833</xdr:rowOff>
    </xdr:to>
    <xdr:cxnSp macro="">
      <xdr:nvCxnSpPr>
        <xdr:cNvPr id="75" name="直線コネクタ 74"/>
        <xdr:cNvCxnSpPr/>
      </xdr:nvCxnSpPr>
      <xdr:spPr>
        <a:xfrm flipV="1">
          <a:off x="3797300" y="605409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43361</xdr:rowOff>
    </xdr:from>
    <xdr:to>
      <xdr:col>15</xdr:col>
      <xdr:colOff>101600</xdr:colOff>
      <xdr:row>35</xdr:row>
      <xdr:rowOff>144961</xdr:rowOff>
    </xdr:to>
    <xdr:sp macro="" textlink="">
      <xdr:nvSpPr>
        <xdr:cNvPr id="76" name="楕円 75"/>
        <xdr:cNvSpPr/>
      </xdr:nvSpPr>
      <xdr:spPr>
        <a:xfrm>
          <a:off x="2857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77833</xdr:rowOff>
    </xdr:from>
    <xdr:to>
      <xdr:col>19</xdr:col>
      <xdr:colOff>177800</xdr:colOff>
      <xdr:row>35</xdr:row>
      <xdr:rowOff>94161</xdr:rowOff>
    </xdr:to>
    <xdr:cxnSp macro="">
      <xdr:nvCxnSpPr>
        <xdr:cNvPr id="77" name="直線コネクタ 76"/>
        <xdr:cNvCxnSpPr/>
      </xdr:nvCxnSpPr>
      <xdr:spPr>
        <a:xfrm flipV="1">
          <a:off x="2908300" y="607858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94161</xdr:rowOff>
    </xdr:from>
    <xdr:to>
      <xdr:col>15</xdr:col>
      <xdr:colOff>50800</xdr:colOff>
      <xdr:row>35</xdr:row>
      <xdr:rowOff>117022</xdr:rowOff>
    </xdr:to>
    <xdr:cxnSp macro="">
      <xdr:nvCxnSpPr>
        <xdr:cNvPr id="79" name="直線コネクタ 78"/>
        <xdr:cNvCxnSpPr/>
      </xdr:nvCxnSpPr>
      <xdr:spPr>
        <a:xfrm flipV="1">
          <a:off x="2019300" y="60949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145160</xdr:rowOff>
    </xdr:from>
    <xdr:ext cx="405111" cy="259045"/>
    <xdr:sp macro="" textlink="">
      <xdr:nvSpPr>
        <xdr:cNvPr id="83" name="n_1mainValue【図書館】&#10;有形固定資産減価償却率"/>
        <xdr:cNvSpPr txBox="1"/>
      </xdr:nvSpPr>
      <xdr:spPr>
        <a:xfrm>
          <a:off x="3582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161488</xdr:rowOff>
    </xdr:from>
    <xdr:ext cx="405111" cy="259045"/>
    <xdr:sp macro="" textlink="">
      <xdr:nvSpPr>
        <xdr:cNvPr id="84" name="n_2mainValue【図書館】&#10;有形固定資産減価償却率"/>
        <xdr:cNvSpPr txBox="1"/>
      </xdr:nvSpPr>
      <xdr:spPr>
        <a:xfrm>
          <a:off x="2705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4" name="楕円 123"/>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5"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6" name="楕円 125"/>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7" name="直線コネクタ 126"/>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28" name="楕円 127"/>
        <xdr:cNvSpPr/>
      </xdr:nvSpPr>
      <xdr:spPr>
        <a:xfrm>
          <a:off x="8699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31750</xdr:rowOff>
    </xdr:to>
    <xdr:cxnSp macro="">
      <xdr:nvCxnSpPr>
        <xdr:cNvPr id="129" name="直線コネクタ 128"/>
        <xdr:cNvCxnSpPr/>
      </xdr:nvCxnSpPr>
      <xdr:spPr>
        <a:xfrm flipV="1">
          <a:off x="8750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0" name="楕円 129"/>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31750</xdr:rowOff>
    </xdr:to>
    <xdr:cxnSp macro="">
      <xdr:nvCxnSpPr>
        <xdr:cNvPr id="131" name="直線コネクタ 130"/>
        <xdr:cNvCxnSpPr/>
      </xdr:nvCxnSpPr>
      <xdr:spPr>
        <a:xfrm>
          <a:off x="7861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36" name="n_2mainValue【図書館】&#10;一人当たり面積"/>
        <xdr:cNvSpPr txBox="1"/>
      </xdr:nvSpPr>
      <xdr:spPr>
        <a:xfrm>
          <a:off x="8515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37" name="n_3mainValue【図書館】&#10;一人当たり面積"/>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70031</xdr:rowOff>
    </xdr:from>
    <xdr:to>
      <xdr:col>24</xdr:col>
      <xdr:colOff>114300</xdr:colOff>
      <xdr:row>56</xdr:row>
      <xdr:rowOff>181</xdr:rowOff>
    </xdr:to>
    <xdr:sp macro="" textlink="">
      <xdr:nvSpPr>
        <xdr:cNvPr id="178" name="楕円 177"/>
        <xdr:cNvSpPr/>
      </xdr:nvSpPr>
      <xdr:spPr>
        <a:xfrm>
          <a:off x="4584700" y="9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156408</xdr:rowOff>
    </xdr:from>
    <xdr:ext cx="405111" cy="259045"/>
    <xdr:sp macro="" textlink="">
      <xdr:nvSpPr>
        <xdr:cNvPr id="179" name="【体育館・プール】&#10;有形固定資産減価償却率該当値テキスト"/>
        <xdr:cNvSpPr txBox="1"/>
      </xdr:nvSpPr>
      <xdr:spPr>
        <a:xfrm>
          <a:off x="4673600" y="941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73297</xdr:rowOff>
    </xdr:from>
    <xdr:to>
      <xdr:col>20</xdr:col>
      <xdr:colOff>38100</xdr:colOff>
      <xdr:row>56</xdr:row>
      <xdr:rowOff>3447</xdr:rowOff>
    </xdr:to>
    <xdr:sp macro="" textlink="">
      <xdr:nvSpPr>
        <xdr:cNvPr id="180" name="楕円 179"/>
        <xdr:cNvSpPr/>
      </xdr:nvSpPr>
      <xdr:spPr>
        <a:xfrm>
          <a:off x="3746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120831</xdr:rowOff>
    </xdr:from>
    <xdr:to>
      <xdr:col>24</xdr:col>
      <xdr:colOff>63500</xdr:colOff>
      <xdr:row>55</xdr:row>
      <xdr:rowOff>124097</xdr:rowOff>
    </xdr:to>
    <xdr:cxnSp macro="">
      <xdr:nvCxnSpPr>
        <xdr:cNvPr id="181" name="直線コネクタ 180"/>
        <xdr:cNvCxnSpPr/>
      </xdr:nvCxnSpPr>
      <xdr:spPr>
        <a:xfrm flipV="1">
          <a:off x="3797300" y="95505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82" name="楕円 181"/>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55</xdr:row>
      <xdr:rowOff>124097</xdr:rowOff>
    </xdr:to>
    <xdr:cxnSp macro="">
      <xdr:nvCxnSpPr>
        <xdr:cNvPr id="183" name="直線コネクタ 182"/>
        <xdr:cNvCxnSpPr/>
      </xdr:nvCxnSpPr>
      <xdr:spPr>
        <a:xfrm>
          <a:off x="2908300" y="94771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168003</xdr:rowOff>
    </xdr:from>
    <xdr:to>
      <xdr:col>10</xdr:col>
      <xdr:colOff>165100</xdr:colOff>
      <xdr:row>55</xdr:row>
      <xdr:rowOff>98153</xdr:rowOff>
    </xdr:to>
    <xdr:sp macro="" textlink="">
      <xdr:nvSpPr>
        <xdr:cNvPr id="184" name="楕円 183"/>
        <xdr:cNvSpPr/>
      </xdr:nvSpPr>
      <xdr:spPr>
        <a:xfrm>
          <a:off x="1968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47353</xdr:rowOff>
    </xdr:from>
    <xdr:to>
      <xdr:col>15</xdr:col>
      <xdr:colOff>50800</xdr:colOff>
      <xdr:row>55</xdr:row>
      <xdr:rowOff>47353</xdr:rowOff>
    </xdr:to>
    <xdr:cxnSp macro="">
      <xdr:nvCxnSpPr>
        <xdr:cNvPr id="185" name="直線コネクタ 184"/>
        <xdr:cNvCxnSpPr/>
      </xdr:nvCxnSpPr>
      <xdr:spPr>
        <a:xfrm>
          <a:off x="2019300" y="94771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8" name="n_3aveValue【体育館・プール】&#10;有形固定資産減価償却率"/>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19974</xdr:rowOff>
    </xdr:from>
    <xdr:ext cx="405111" cy="259045"/>
    <xdr:sp macro="" textlink="">
      <xdr:nvSpPr>
        <xdr:cNvPr id="189" name="n_1mainValue【体育館・プール】&#10;有形固定資産減価償却率"/>
        <xdr:cNvSpPr txBox="1"/>
      </xdr:nvSpPr>
      <xdr:spPr>
        <a:xfrm>
          <a:off x="3582044" y="927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114680</xdr:rowOff>
    </xdr:from>
    <xdr:ext cx="405111" cy="259045"/>
    <xdr:sp macro="" textlink="">
      <xdr:nvSpPr>
        <xdr:cNvPr id="190" name="n_2mainValue【体育館・プール】&#10;有形固定資産減価償却率"/>
        <xdr:cNvSpPr txBox="1"/>
      </xdr:nvSpPr>
      <xdr:spPr>
        <a:xfrm>
          <a:off x="2705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114680</xdr:rowOff>
    </xdr:from>
    <xdr:ext cx="405111" cy="259045"/>
    <xdr:sp macro="" textlink="">
      <xdr:nvSpPr>
        <xdr:cNvPr id="191" name="n_3mainValue【体育館・プール】&#10;有形固定資産減価償却率"/>
        <xdr:cNvSpPr txBox="1"/>
      </xdr:nvSpPr>
      <xdr:spPr>
        <a:xfrm>
          <a:off x="1816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144653</xdr:rowOff>
    </xdr:from>
    <xdr:to>
      <xdr:col>41</xdr:col>
      <xdr:colOff>101600</xdr:colOff>
      <xdr:row>64</xdr:row>
      <xdr:rowOff>74803</xdr:rowOff>
    </xdr:to>
    <xdr:sp macro="" textlink="">
      <xdr:nvSpPr>
        <xdr:cNvPr id="224" name="フローチャート: 判断 223"/>
        <xdr:cNvSpPr/>
      </xdr:nvSpPr>
      <xdr:spPr>
        <a:xfrm>
          <a:off x="7810500" y="1094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163703</xdr:rowOff>
    </xdr:from>
    <xdr:to>
      <xdr:col>55</xdr:col>
      <xdr:colOff>50800</xdr:colOff>
      <xdr:row>64</xdr:row>
      <xdr:rowOff>93853</xdr:rowOff>
    </xdr:to>
    <xdr:sp macro="" textlink="">
      <xdr:nvSpPr>
        <xdr:cNvPr id="230" name="楕円 229"/>
        <xdr:cNvSpPr/>
      </xdr:nvSpPr>
      <xdr:spPr>
        <a:xfrm>
          <a:off x="104267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164084</xdr:rowOff>
    </xdr:from>
    <xdr:to>
      <xdr:col>50</xdr:col>
      <xdr:colOff>165100</xdr:colOff>
      <xdr:row>64</xdr:row>
      <xdr:rowOff>94234</xdr:rowOff>
    </xdr:to>
    <xdr:sp macro="" textlink="">
      <xdr:nvSpPr>
        <xdr:cNvPr id="232" name="楕円 231"/>
        <xdr:cNvSpPr/>
      </xdr:nvSpPr>
      <xdr:spPr>
        <a:xfrm>
          <a:off x="9588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43053</xdr:rowOff>
    </xdr:from>
    <xdr:to>
      <xdr:col>55</xdr:col>
      <xdr:colOff>0</xdr:colOff>
      <xdr:row>64</xdr:row>
      <xdr:rowOff>43434</xdr:rowOff>
    </xdr:to>
    <xdr:cxnSp macro="">
      <xdr:nvCxnSpPr>
        <xdr:cNvPr id="233" name="直線コネクタ 232"/>
        <xdr:cNvCxnSpPr/>
      </xdr:nvCxnSpPr>
      <xdr:spPr>
        <a:xfrm flipV="1">
          <a:off x="9639300" y="1101585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164084</xdr:rowOff>
    </xdr:from>
    <xdr:to>
      <xdr:col>46</xdr:col>
      <xdr:colOff>38100</xdr:colOff>
      <xdr:row>64</xdr:row>
      <xdr:rowOff>94234</xdr:rowOff>
    </xdr:to>
    <xdr:sp macro="" textlink="">
      <xdr:nvSpPr>
        <xdr:cNvPr id="234" name="楕円 233"/>
        <xdr:cNvSpPr/>
      </xdr:nvSpPr>
      <xdr:spPr>
        <a:xfrm>
          <a:off x="8699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43434</xdr:rowOff>
    </xdr:from>
    <xdr:to>
      <xdr:col>50</xdr:col>
      <xdr:colOff>114300</xdr:colOff>
      <xdr:row>64</xdr:row>
      <xdr:rowOff>43434</xdr:rowOff>
    </xdr:to>
    <xdr:cxnSp macro="">
      <xdr:nvCxnSpPr>
        <xdr:cNvPr id="235" name="直線コネクタ 234"/>
        <xdr:cNvCxnSpPr/>
      </xdr:nvCxnSpPr>
      <xdr:spPr>
        <a:xfrm>
          <a:off x="8750300" y="1101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236" name="楕円 235"/>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43434</xdr:rowOff>
    </xdr:from>
    <xdr:to>
      <xdr:col>45</xdr:col>
      <xdr:colOff>177800</xdr:colOff>
      <xdr:row>64</xdr:row>
      <xdr:rowOff>43815</xdr:rowOff>
    </xdr:to>
    <xdr:cxnSp macro="">
      <xdr:nvCxnSpPr>
        <xdr:cNvPr id="237" name="直線コネクタ 236"/>
        <xdr:cNvCxnSpPr/>
      </xdr:nvCxnSpPr>
      <xdr:spPr>
        <a:xfrm flipV="1">
          <a:off x="7861300" y="110162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91330</xdr:rowOff>
    </xdr:from>
    <xdr:ext cx="469744" cy="259045"/>
    <xdr:sp macro="" textlink="">
      <xdr:nvSpPr>
        <xdr:cNvPr id="240" name="n_3aveValue【体育館・プール】&#10;一人当たり面積"/>
        <xdr:cNvSpPr txBox="1"/>
      </xdr:nvSpPr>
      <xdr:spPr>
        <a:xfrm>
          <a:off x="7626427" y="1072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85361</xdr:rowOff>
    </xdr:from>
    <xdr:ext cx="469744" cy="259045"/>
    <xdr:sp macro="" textlink="">
      <xdr:nvSpPr>
        <xdr:cNvPr id="241" name="n_1mainValue【体育館・プール】&#10;一人当たり面積"/>
        <xdr:cNvSpPr txBox="1"/>
      </xdr:nvSpPr>
      <xdr:spPr>
        <a:xfrm>
          <a:off x="93917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85361</xdr:rowOff>
    </xdr:from>
    <xdr:ext cx="469744" cy="259045"/>
    <xdr:sp macro="" textlink="">
      <xdr:nvSpPr>
        <xdr:cNvPr id="242" name="n_2mainValue【体育館・プール】&#10;一人当たり面積"/>
        <xdr:cNvSpPr txBox="1"/>
      </xdr:nvSpPr>
      <xdr:spPr>
        <a:xfrm>
          <a:off x="8515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85742</xdr:rowOff>
    </xdr:from>
    <xdr:ext cx="469744" cy="259045"/>
    <xdr:sp macro="" textlink="">
      <xdr:nvSpPr>
        <xdr:cNvPr id="243" name="n_3mainValue【体育館・プール】&#10;一人当たり面積"/>
        <xdr:cNvSpPr txBox="1"/>
      </xdr:nvSpPr>
      <xdr:spPr>
        <a:xfrm>
          <a:off x="7626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7" name="フローチャート: 判断 276"/>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83" name="楕円 282"/>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84"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85" name="楕円 284"/>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127636</xdr:rowOff>
    </xdr:to>
    <xdr:cxnSp macro="">
      <xdr:nvCxnSpPr>
        <xdr:cNvPr id="286" name="直線コネクタ 285"/>
        <xdr:cNvCxnSpPr/>
      </xdr:nvCxnSpPr>
      <xdr:spPr>
        <a:xfrm flipV="1">
          <a:off x="3797300" y="139769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287" name="楕円 286"/>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161925</xdr:rowOff>
    </xdr:to>
    <xdr:cxnSp macro="">
      <xdr:nvCxnSpPr>
        <xdr:cNvPr id="288" name="直線コネクタ 287"/>
        <xdr:cNvCxnSpPr/>
      </xdr:nvCxnSpPr>
      <xdr:spPr>
        <a:xfrm flipV="1">
          <a:off x="2908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289" name="楕円 288"/>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81</xdr:row>
      <xdr:rowOff>161925</xdr:rowOff>
    </xdr:to>
    <xdr:cxnSp macro="">
      <xdr:nvCxnSpPr>
        <xdr:cNvPr id="290" name="直線コネクタ 289"/>
        <xdr:cNvCxnSpPr/>
      </xdr:nvCxnSpPr>
      <xdr:spPr>
        <a:xfrm>
          <a:off x="2019300" y="14032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293" name="n_3aveValue【福祉施設】&#10;有形固定資産減価償却率"/>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294"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95" name="n_2main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6" name="n_3mainValue【福祉施設】&#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31" name="フローチャート: 判断 330"/>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37" name="楕円 336"/>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38" name="【福祉施設】&#10;一人当たり面積該当値テキスト"/>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39" name="楕円 338"/>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129539</xdr:rowOff>
    </xdr:to>
    <xdr:cxnSp macro="">
      <xdr:nvCxnSpPr>
        <xdr:cNvPr id="340" name="直線コネクタ 339"/>
        <xdr:cNvCxnSpPr/>
      </xdr:nvCxnSpPr>
      <xdr:spPr>
        <a:xfrm>
          <a:off x="9639300" y="1487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41" name="楕円 340"/>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129539</xdr:rowOff>
    </xdr:to>
    <xdr:cxnSp macro="">
      <xdr:nvCxnSpPr>
        <xdr:cNvPr id="342" name="直線コネクタ 341"/>
        <xdr:cNvCxnSpPr/>
      </xdr:nvCxnSpPr>
      <xdr:spPr>
        <a:xfrm>
          <a:off x="8750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43" name="楕円 342"/>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129539</xdr:rowOff>
    </xdr:to>
    <xdr:cxnSp macro="">
      <xdr:nvCxnSpPr>
        <xdr:cNvPr id="344" name="直線コネクタ 343"/>
        <xdr:cNvCxnSpPr/>
      </xdr:nvCxnSpPr>
      <xdr:spPr>
        <a:xfrm>
          <a:off x="7861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47"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48"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49"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50" name="n_3mainValue【福祉施設】&#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85" name="フローチャート: 判断 384"/>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391" name="楕円 390"/>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69504</xdr:rowOff>
    </xdr:from>
    <xdr:ext cx="405111" cy="259045"/>
    <xdr:sp macro="" textlink="">
      <xdr:nvSpPr>
        <xdr:cNvPr id="392" name="【市民会館】&#10;有形固定資産減価償却率該当値テキスト"/>
        <xdr:cNvSpPr txBox="1"/>
      </xdr:nvSpPr>
      <xdr:spPr>
        <a:xfrm>
          <a:off x="4673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77651</xdr:rowOff>
    </xdr:from>
    <xdr:to>
      <xdr:col>20</xdr:col>
      <xdr:colOff>38100</xdr:colOff>
      <xdr:row>104</xdr:row>
      <xdr:rowOff>7801</xdr:rowOff>
    </xdr:to>
    <xdr:sp macro="" textlink="">
      <xdr:nvSpPr>
        <xdr:cNvPr id="393" name="楕円 392"/>
        <xdr:cNvSpPr/>
      </xdr:nvSpPr>
      <xdr:spPr>
        <a:xfrm>
          <a:off x="3746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97427</xdr:rowOff>
    </xdr:from>
    <xdr:to>
      <xdr:col>24</xdr:col>
      <xdr:colOff>63500</xdr:colOff>
      <xdr:row>103</xdr:row>
      <xdr:rowOff>128451</xdr:rowOff>
    </xdr:to>
    <xdr:cxnSp macro="">
      <xdr:nvCxnSpPr>
        <xdr:cNvPr id="394" name="直線コネクタ 393"/>
        <xdr:cNvCxnSpPr/>
      </xdr:nvCxnSpPr>
      <xdr:spPr>
        <a:xfrm flipV="1">
          <a:off x="3797300" y="177567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395" name="楕円 394"/>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156211</xdr:rowOff>
    </xdr:to>
    <xdr:cxnSp macro="">
      <xdr:nvCxnSpPr>
        <xdr:cNvPr id="396" name="直線コネクタ 395"/>
        <xdr:cNvCxnSpPr/>
      </xdr:nvCxnSpPr>
      <xdr:spPr>
        <a:xfrm flipV="1">
          <a:off x="2908300" y="177878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397" name="楕円 396"/>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15784</xdr:rowOff>
    </xdr:to>
    <xdr:cxnSp macro="">
      <xdr:nvCxnSpPr>
        <xdr:cNvPr id="398" name="直線コネクタ 397"/>
        <xdr:cNvCxnSpPr/>
      </xdr:nvCxnSpPr>
      <xdr:spPr>
        <a:xfrm flipV="1">
          <a:off x="2019300" y="1781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401"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24328</xdr:rowOff>
    </xdr:from>
    <xdr:ext cx="405111" cy="259045"/>
    <xdr:sp macro="" textlink="">
      <xdr:nvSpPr>
        <xdr:cNvPr id="402" name="n_1mainValue【市民会館】&#10;有形固定資産減価償却率"/>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03" name="n_2mainValue【市民会館】&#10;有形固定資産減価償却率"/>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04" name="n_3mainValue【市民会館】&#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110308</xdr:rowOff>
    </xdr:from>
    <xdr:to>
      <xdr:col>41</xdr:col>
      <xdr:colOff>101600</xdr:colOff>
      <xdr:row>107</xdr:row>
      <xdr:rowOff>40458</xdr:rowOff>
    </xdr:to>
    <xdr:sp macro="" textlink="">
      <xdr:nvSpPr>
        <xdr:cNvPr id="439" name="フローチャート: 判断 438"/>
        <xdr:cNvSpPr/>
      </xdr:nvSpPr>
      <xdr:spPr>
        <a:xfrm>
          <a:off x="7810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45" name="楕円 444"/>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46" name="【市民会館】&#10;一人当たり面積該当値テキスト"/>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92348</xdr:rowOff>
    </xdr:from>
    <xdr:to>
      <xdr:col>50</xdr:col>
      <xdr:colOff>165100</xdr:colOff>
      <xdr:row>108</xdr:row>
      <xdr:rowOff>22498</xdr:rowOff>
    </xdr:to>
    <xdr:sp macro="" textlink="">
      <xdr:nvSpPr>
        <xdr:cNvPr id="447" name="楕円 446"/>
        <xdr:cNvSpPr/>
      </xdr:nvSpPr>
      <xdr:spPr>
        <a:xfrm>
          <a:off x="9588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143148</xdr:rowOff>
    </xdr:to>
    <xdr:cxnSp macro="">
      <xdr:nvCxnSpPr>
        <xdr:cNvPr id="448" name="直線コネクタ 447"/>
        <xdr:cNvCxnSpPr/>
      </xdr:nvCxnSpPr>
      <xdr:spPr>
        <a:xfrm flipV="1">
          <a:off x="9639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449" name="楕円 448"/>
        <xdr:cNvSpPr/>
      </xdr:nvSpPr>
      <xdr:spPr>
        <a:xfrm>
          <a:off x="8699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143148</xdr:rowOff>
    </xdr:from>
    <xdr:to>
      <xdr:col>50</xdr:col>
      <xdr:colOff>114300</xdr:colOff>
      <xdr:row>107</xdr:row>
      <xdr:rowOff>143148</xdr:rowOff>
    </xdr:to>
    <xdr:cxnSp macro="">
      <xdr:nvCxnSpPr>
        <xdr:cNvPr id="450" name="直線コネクタ 449"/>
        <xdr:cNvCxnSpPr/>
      </xdr:nvCxnSpPr>
      <xdr:spPr>
        <a:xfrm>
          <a:off x="8750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451" name="楕円 450"/>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146413</xdr:rowOff>
    </xdr:to>
    <xdr:cxnSp macro="">
      <xdr:nvCxnSpPr>
        <xdr:cNvPr id="452" name="直線コネクタ 451"/>
        <xdr:cNvCxnSpPr/>
      </xdr:nvCxnSpPr>
      <xdr:spPr>
        <a:xfrm flipV="1">
          <a:off x="7861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56985</xdr:rowOff>
    </xdr:from>
    <xdr:ext cx="469744" cy="259045"/>
    <xdr:sp macro="" textlink="">
      <xdr:nvSpPr>
        <xdr:cNvPr id="455" name="n_3aveValue【市民会館】&#10;一人当たり面積"/>
        <xdr:cNvSpPr txBox="1"/>
      </xdr:nvSpPr>
      <xdr:spPr>
        <a:xfrm>
          <a:off x="7626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13625</xdr:rowOff>
    </xdr:from>
    <xdr:ext cx="469744" cy="259045"/>
    <xdr:sp macro="" textlink="">
      <xdr:nvSpPr>
        <xdr:cNvPr id="456" name="n_1mainValue【市民会館】&#10;一人当たり面積"/>
        <xdr:cNvSpPr txBox="1"/>
      </xdr:nvSpPr>
      <xdr:spPr>
        <a:xfrm>
          <a:off x="9391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457" name="n_2mainValue【市民会館】&#10;一人当たり面積"/>
        <xdr:cNvSpPr txBox="1"/>
      </xdr:nvSpPr>
      <xdr:spPr>
        <a:xfrm>
          <a:off x="851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458" name="n_3mainValue【市民会館】&#10;一人当たり面積"/>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93" name="フローチャート: 判断 492"/>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99" name="楕円 498"/>
        <xdr:cNvSpPr/>
      </xdr:nvSpPr>
      <xdr:spPr>
        <a:xfrm>
          <a:off x="16268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111596</xdr:rowOff>
    </xdr:from>
    <xdr:ext cx="405111" cy="259045"/>
    <xdr:sp macro="" textlink="">
      <xdr:nvSpPr>
        <xdr:cNvPr id="500" name="【一般廃棄物処理施設】&#10;有形固定資産減価償却率該当値テキスト"/>
        <xdr:cNvSpPr txBox="1"/>
      </xdr:nvSpPr>
      <xdr:spPr>
        <a:xfrm>
          <a:off x="16357600"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501" name="楕円 500"/>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12519</xdr:rowOff>
    </xdr:from>
    <xdr:to>
      <xdr:col>85</xdr:col>
      <xdr:colOff>127000</xdr:colOff>
      <xdr:row>37</xdr:row>
      <xdr:rowOff>30480</xdr:rowOff>
    </xdr:to>
    <xdr:cxnSp macro="">
      <xdr:nvCxnSpPr>
        <xdr:cNvPr id="502" name="直線コネクタ 501"/>
        <xdr:cNvCxnSpPr/>
      </xdr:nvCxnSpPr>
      <xdr:spPr>
        <a:xfrm flipV="1">
          <a:off x="15481300" y="63561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3" name="楕円 502"/>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38644</xdr:rowOff>
    </xdr:to>
    <xdr:cxnSp macro="">
      <xdr:nvCxnSpPr>
        <xdr:cNvPr id="504" name="直線コネクタ 503"/>
        <xdr:cNvCxnSpPr/>
      </xdr:nvCxnSpPr>
      <xdr:spPr>
        <a:xfrm flipV="1">
          <a:off x="14592300" y="63741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05" name="楕円 504"/>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38644</xdr:rowOff>
    </xdr:to>
    <xdr:cxnSp macro="">
      <xdr:nvCxnSpPr>
        <xdr:cNvPr id="506" name="直線コネクタ 505"/>
        <xdr:cNvCxnSpPr/>
      </xdr:nvCxnSpPr>
      <xdr:spPr>
        <a:xfrm>
          <a:off x="13703300" y="636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09"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510" name="n_1main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511" name="n_2mainValue【一般廃棄物処理施設】&#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12" name="n_3main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45302</xdr:rowOff>
    </xdr:from>
    <xdr:to>
      <xdr:col>102</xdr:col>
      <xdr:colOff>165100</xdr:colOff>
      <xdr:row>41</xdr:row>
      <xdr:rowOff>146902</xdr:rowOff>
    </xdr:to>
    <xdr:sp macro="" textlink="">
      <xdr:nvSpPr>
        <xdr:cNvPr id="545" name="フローチャート: 判断 544"/>
        <xdr:cNvSpPr/>
      </xdr:nvSpPr>
      <xdr:spPr>
        <a:xfrm>
          <a:off x="19494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107903</xdr:rowOff>
    </xdr:from>
    <xdr:to>
      <xdr:col>116</xdr:col>
      <xdr:colOff>114300</xdr:colOff>
      <xdr:row>41</xdr:row>
      <xdr:rowOff>38053</xdr:rowOff>
    </xdr:to>
    <xdr:sp macro="" textlink="">
      <xdr:nvSpPr>
        <xdr:cNvPr id="551" name="楕円 550"/>
        <xdr:cNvSpPr/>
      </xdr:nvSpPr>
      <xdr:spPr>
        <a:xfrm>
          <a:off x="22110700" y="69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130780</xdr:rowOff>
    </xdr:from>
    <xdr:ext cx="599010" cy="259045"/>
    <xdr:sp macro="" textlink="">
      <xdr:nvSpPr>
        <xdr:cNvPr id="552" name="【一般廃棄物処理施設】&#10;一人当たり有形固定資産（償却資産）額該当値テキスト"/>
        <xdr:cNvSpPr txBox="1"/>
      </xdr:nvSpPr>
      <xdr:spPr>
        <a:xfrm>
          <a:off x="22199600" y="68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115171</xdr:rowOff>
    </xdr:from>
    <xdr:to>
      <xdr:col>112</xdr:col>
      <xdr:colOff>38100</xdr:colOff>
      <xdr:row>41</xdr:row>
      <xdr:rowOff>45321</xdr:rowOff>
    </xdr:to>
    <xdr:sp macro="" textlink="">
      <xdr:nvSpPr>
        <xdr:cNvPr id="553" name="楕円 552"/>
        <xdr:cNvSpPr/>
      </xdr:nvSpPr>
      <xdr:spPr>
        <a:xfrm>
          <a:off x="21272500" y="6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158703</xdr:rowOff>
    </xdr:from>
    <xdr:to>
      <xdr:col>116</xdr:col>
      <xdr:colOff>63500</xdr:colOff>
      <xdr:row>40</xdr:row>
      <xdr:rowOff>165971</xdr:rowOff>
    </xdr:to>
    <xdr:cxnSp macro="">
      <xdr:nvCxnSpPr>
        <xdr:cNvPr id="554" name="直線コネクタ 553"/>
        <xdr:cNvCxnSpPr/>
      </xdr:nvCxnSpPr>
      <xdr:spPr>
        <a:xfrm flipV="1">
          <a:off x="21323300" y="7016703"/>
          <a:ext cx="8382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120951</xdr:rowOff>
    </xdr:from>
    <xdr:to>
      <xdr:col>107</xdr:col>
      <xdr:colOff>101600</xdr:colOff>
      <xdr:row>41</xdr:row>
      <xdr:rowOff>51101</xdr:rowOff>
    </xdr:to>
    <xdr:sp macro="" textlink="">
      <xdr:nvSpPr>
        <xdr:cNvPr id="555" name="楕円 554"/>
        <xdr:cNvSpPr/>
      </xdr:nvSpPr>
      <xdr:spPr>
        <a:xfrm>
          <a:off x="20383500" y="69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165971</xdr:rowOff>
    </xdr:from>
    <xdr:to>
      <xdr:col>111</xdr:col>
      <xdr:colOff>177800</xdr:colOff>
      <xdr:row>41</xdr:row>
      <xdr:rowOff>301</xdr:rowOff>
    </xdr:to>
    <xdr:cxnSp macro="">
      <xdr:nvCxnSpPr>
        <xdr:cNvPr id="556" name="直線コネクタ 555"/>
        <xdr:cNvCxnSpPr/>
      </xdr:nvCxnSpPr>
      <xdr:spPr>
        <a:xfrm flipV="1">
          <a:off x="20434300" y="7023971"/>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63913</xdr:rowOff>
    </xdr:from>
    <xdr:to>
      <xdr:col>102</xdr:col>
      <xdr:colOff>165100</xdr:colOff>
      <xdr:row>41</xdr:row>
      <xdr:rowOff>165513</xdr:rowOff>
    </xdr:to>
    <xdr:sp macro="" textlink="">
      <xdr:nvSpPr>
        <xdr:cNvPr id="557" name="楕円 556"/>
        <xdr:cNvSpPr/>
      </xdr:nvSpPr>
      <xdr:spPr>
        <a:xfrm>
          <a:off x="19494500" y="70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301</xdr:rowOff>
    </xdr:from>
    <xdr:to>
      <xdr:col>107</xdr:col>
      <xdr:colOff>50800</xdr:colOff>
      <xdr:row>41</xdr:row>
      <xdr:rowOff>114713</xdr:rowOff>
    </xdr:to>
    <xdr:cxnSp macro="">
      <xdr:nvCxnSpPr>
        <xdr:cNvPr id="558" name="直線コネクタ 557"/>
        <xdr:cNvCxnSpPr/>
      </xdr:nvCxnSpPr>
      <xdr:spPr>
        <a:xfrm flipV="1">
          <a:off x="19545300" y="7029751"/>
          <a:ext cx="889000" cy="1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163429</xdr:rowOff>
    </xdr:from>
    <xdr:ext cx="534377" cy="259045"/>
    <xdr:sp macro="" textlink="">
      <xdr:nvSpPr>
        <xdr:cNvPr id="561" name="n_3aveValue【一般廃棄物処理施設】&#10;一人当たり有形固定資産（償却資産）額"/>
        <xdr:cNvSpPr txBox="1"/>
      </xdr:nvSpPr>
      <xdr:spPr>
        <a:xfrm>
          <a:off x="19278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61848</xdr:rowOff>
    </xdr:from>
    <xdr:ext cx="599010" cy="259045"/>
    <xdr:sp macro="" textlink="">
      <xdr:nvSpPr>
        <xdr:cNvPr id="562" name="n_1mainValue【一般廃棄物処理施設】&#10;一人当たり有形固定資産（償却資産）額"/>
        <xdr:cNvSpPr txBox="1"/>
      </xdr:nvSpPr>
      <xdr:spPr>
        <a:xfrm>
          <a:off x="21011095" y="674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67628</xdr:rowOff>
    </xdr:from>
    <xdr:ext cx="599010" cy="259045"/>
    <xdr:sp macro="" textlink="">
      <xdr:nvSpPr>
        <xdr:cNvPr id="563" name="n_2mainValue【一般廃棄物処理施設】&#10;一人当たり有形固定資産（償却資産）額"/>
        <xdr:cNvSpPr txBox="1"/>
      </xdr:nvSpPr>
      <xdr:spPr>
        <a:xfrm>
          <a:off x="20134795" y="67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156640</xdr:rowOff>
    </xdr:from>
    <xdr:ext cx="534377" cy="259045"/>
    <xdr:sp macro="" textlink="">
      <xdr:nvSpPr>
        <xdr:cNvPr id="564" name="n_3mainValue【一般廃棄物処理施設】&#10;一人当たり有形固定資産（償却資産）額"/>
        <xdr:cNvSpPr txBox="1"/>
      </xdr:nvSpPr>
      <xdr:spPr>
        <a:xfrm>
          <a:off x="19278111" y="7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99" name="フローチャート: 判断 598"/>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605" name="楕円 604"/>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606" name="【保健センター・保健所】&#10;有形固定資産減価償却率該当値テキスト"/>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607" name="楕円 606"/>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115933</xdr:rowOff>
    </xdr:to>
    <xdr:cxnSp macro="">
      <xdr:nvCxnSpPr>
        <xdr:cNvPr id="608" name="直線コネクタ 607"/>
        <xdr:cNvCxnSpPr/>
      </xdr:nvCxnSpPr>
      <xdr:spPr>
        <a:xfrm flipV="1">
          <a:off x="15481300" y="105302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9" name="楕円 608"/>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160020</xdr:rowOff>
    </xdr:to>
    <xdr:cxnSp macro="">
      <xdr:nvCxnSpPr>
        <xdr:cNvPr id="610" name="直線コネクタ 609"/>
        <xdr:cNvCxnSpPr/>
      </xdr:nvCxnSpPr>
      <xdr:spPr>
        <a:xfrm flipV="1">
          <a:off x="14592300" y="105743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611" name="楕円 610"/>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32657</xdr:rowOff>
    </xdr:to>
    <xdr:cxnSp macro="">
      <xdr:nvCxnSpPr>
        <xdr:cNvPr id="612" name="直線コネクタ 611"/>
        <xdr:cNvCxnSpPr/>
      </xdr:nvCxnSpPr>
      <xdr:spPr>
        <a:xfrm flipV="1">
          <a:off x="13703300" y="106184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15"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616" name="n_1mainValue【保健センター・保健所】&#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17" name="n_2mainValue【保健センター・保健所】&#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618" name="n_3mainValue【保健センター・保健所】&#10;有形固定資産減価償却率"/>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653" name="フローチャート: 判断 652"/>
        <xdr:cNvSpPr/>
      </xdr:nvSpPr>
      <xdr:spPr>
        <a:xfrm>
          <a:off x="19494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36285</xdr:rowOff>
    </xdr:from>
    <xdr:to>
      <xdr:col>116</xdr:col>
      <xdr:colOff>114300</xdr:colOff>
      <xdr:row>64</xdr:row>
      <xdr:rowOff>137885</xdr:rowOff>
    </xdr:to>
    <xdr:sp macro="" textlink="">
      <xdr:nvSpPr>
        <xdr:cNvPr id="659" name="楕円 658"/>
        <xdr:cNvSpPr/>
      </xdr:nvSpPr>
      <xdr:spPr>
        <a:xfrm>
          <a:off x="221107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122662</xdr:rowOff>
    </xdr:from>
    <xdr:ext cx="469744" cy="259045"/>
    <xdr:sp macro="" textlink="">
      <xdr:nvSpPr>
        <xdr:cNvPr id="660" name="【保健センター・保健所】&#10;一人当たり面積該当値テキスト"/>
        <xdr:cNvSpPr txBox="1"/>
      </xdr:nvSpPr>
      <xdr:spPr>
        <a:xfrm>
          <a:off x="22199600" y="109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36285</xdr:rowOff>
    </xdr:from>
    <xdr:to>
      <xdr:col>112</xdr:col>
      <xdr:colOff>38100</xdr:colOff>
      <xdr:row>64</xdr:row>
      <xdr:rowOff>137885</xdr:rowOff>
    </xdr:to>
    <xdr:sp macro="" textlink="">
      <xdr:nvSpPr>
        <xdr:cNvPr id="661" name="楕円 660"/>
        <xdr:cNvSpPr/>
      </xdr:nvSpPr>
      <xdr:spPr>
        <a:xfrm>
          <a:off x="21272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87085</xdr:rowOff>
    </xdr:from>
    <xdr:to>
      <xdr:col>116</xdr:col>
      <xdr:colOff>63500</xdr:colOff>
      <xdr:row>64</xdr:row>
      <xdr:rowOff>87085</xdr:rowOff>
    </xdr:to>
    <xdr:cxnSp macro="">
      <xdr:nvCxnSpPr>
        <xdr:cNvPr id="662" name="直線コネクタ 661"/>
        <xdr:cNvCxnSpPr/>
      </xdr:nvCxnSpPr>
      <xdr:spPr>
        <a:xfrm>
          <a:off x="21323300" y="1105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36285</xdr:rowOff>
    </xdr:from>
    <xdr:to>
      <xdr:col>107</xdr:col>
      <xdr:colOff>101600</xdr:colOff>
      <xdr:row>64</xdr:row>
      <xdr:rowOff>137885</xdr:rowOff>
    </xdr:to>
    <xdr:sp macro="" textlink="">
      <xdr:nvSpPr>
        <xdr:cNvPr id="663" name="楕円 662"/>
        <xdr:cNvSpPr/>
      </xdr:nvSpPr>
      <xdr:spPr>
        <a:xfrm>
          <a:off x="20383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87085</xdr:rowOff>
    </xdr:from>
    <xdr:to>
      <xdr:col>111</xdr:col>
      <xdr:colOff>177800</xdr:colOff>
      <xdr:row>64</xdr:row>
      <xdr:rowOff>87085</xdr:rowOff>
    </xdr:to>
    <xdr:cxnSp macro="">
      <xdr:nvCxnSpPr>
        <xdr:cNvPr id="664" name="直線コネクタ 663"/>
        <xdr:cNvCxnSpPr/>
      </xdr:nvCxnSpPr>
      <xdr:spPr>
        <a:xfrm>
          <a:off x="20434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36285</xdr:rowOff>
    </xdr:from>
    <xdr:to>
      <xdr:col>102</xdr:col>
      <xdr:colOff>165100</xdr:colOff>
      <xdr:row>64</xdr:row>
      <xdr:rowOff>137885</xdr:rowOff>
    </xdr:to>
    <xdr:sp macro="" textlink="">
      <xdr:nvSpPr>
        <xdr:cNvPr id="665" name="楕円 664"/>
        <xdr:cNvSpPr/>
      </xdr:nvSpPr>
      <xdr:spPr>
        <a:xfrm>
          <a:off x="19494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87085</xdr:rowOff>
    </xdr:from>
    <xdr:to>
      <xdr:col>107</xdr:col>
      <xdr:colOff>50800</xdr:colOff>
      <xdr:row>64</xdr:row>
      <xdr:rowOff>87085</xdr:rowOff>
    </xdr:to>
    <xdr:cxnSp macro="">
      <xdr:nvCxnSpPr>
        <xdr:cNvPr id="666" name="直線コネクタ 665"/>
        <xdr:cNvCxnSpPr/>
      </xdr:nvCxnSpPr>
      <xdr:spPr>
        <a:xfrm>
          <a:off x="19545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170742</xdr:rowOff>
    </xdr:from>
    <xdr:ext cx="469744" cy="259045"/>
    <xdr:sp macro="" textlink="">
      <xdr:nvSpPr>
        <xdr:cNvPr id="669" name="n_3aveValue【保健センター・保健所】&#10;一人当たり面積"/>
        <xdr:cNvSpPr txBox="1"/>
      </xdr:nvSpPr>
      <xdr:spPr>
        <a:xfrm>
          <a:off x="19310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129012</xdr:rowOff>
    </xdr:from>
    <xdr:ext cx="469744" cy="259045"/>
    <xdr:sp macro="" textlink="">
      <xdr:nvSpPr>
        <xdr:cNvPr id="670" name="n_1mainValue【保健センター・保健所】&#10;一人当たり面積"/>
        <xdr:cNvSpPr txBox="1"/>
      </xdr:nvSpPr>
      <xdr:spPr>
        <a:xfrm>
          <a:off x="21075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129012</xdr:rowOff>
    </xdr:from>
    <xdr:ext cx="469744" cy="259045"/>
    <xdr:sp macro="" textlink="">
      <xdr:nvSpPr>
        <xdr:cNvPr id="671" name="n_2mainValue【保健センター・保健所】&#10;一人当たり面積"/>
        <xdr:cNvSpPr txBox="1"/>
      </xdr:nvSpPr>
      <xdr:spPr>
        <a:xfrm>
          <a:off x="20199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129012</xdr:rowOff>
    </xdr:from>
    <xdr:ext cx="469744" cy="259045"/>
    <xdr:sp macro="" textlink="">
      <xdr:nvSpPr>
        <xdr:cNvPr id="672" name="n_3mainValue【保健センター・保健所】&#10;一人当たり面積"/>
        <xdr:cNvSpPr txBox="1"/>
      </xdr:nvSpPr>
      <xdr:spPr>
        <a:xfrm>
          <a:off x="19310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713" name="楕円 712"/>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714" name="【消防施設】&#10;有形固定資産減価償却率該当値テキスト"/>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715" name="楕円 714"/>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91984</xdr:rowOff>
    </xdr:to>
    <xdr:cxnSp macro="">
      <xdr:nvCxnSpPr>
        <xdr:cNvPr id="716" name="直線コネクタ 715"/>
        <xdr:cNvCxnSpPr/>
      </xdr:nvCxnSpPr>
      <xdr:spPr>
        <a:xfrm flipV="1">
          <a:off x="15481300" y="137769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717" name="楕円 716"/>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91984</xdr:rowOff>
    </xdr:to>
    <xdr:cxnSp macro="">
      <xdr:nvCxnSpPr>
        <xdr:cNvPr id="718" name="直線コネクタ 717"/>
        <xdr:cNvCxnSpPr/>
      </xdr:nvCxnSpPr>
      <xdr:spPr>
        <a:xfrm>
          <a:off x="14592300" y="13807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xdr:rowOff>
    </xdr:from>
    <xdr:to>
      <xdr:col>72</xdr:col>
      <xdr:colOff>38100</xdr:colOff>
      <xdr:row>80</xdr:row>
      <xdr:rowOff>108494</xdr:rowOff>
    </xdr:to>
    <xdr:sp macro="" textlink="">
      <xdr:nvSpPr>
        <xdr:cNvPr id="719" name="楕円 718"/>
        <xdr:cNvSpPr/>
      </xdr:nvSpPr>
      <xdr:spPr>
        <a:xfrm>
          <a:off x="13652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57694</xdr:rowOff>
    </xdr:from>
    <xdr:to>
      <xdr:col>76</xdr:col>
      <xdr:colOff>114300</xdr:colOff>
      <xdr:row>80</xdr:row>
      <xdr:rowOff>91984</xdr:rowOff>
    </xdr:to>
    <xdr:cxnSp macro="">
      <xdr:nvCxnSpPr>
        <xdr:cNvPr id="720" name="直線コネクタ 719"/>
        <xdr:cNvCxnSpPr/>
      </xdr:nvCxnSpPr>
      <xdr:spPr>
        <a:xfrm>
          <a:off x="13703300" y="137736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724"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725" name="n_2mainValue【消防施設】&#10;有形固定資産減価償却率"/>
        <xdr:cNvSpPr txBox="1"/>
      </xdr:nvSpPr>
      <xdr:spPr>
        <a:xfrm>
          <a:off x="14389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125021</xdr:rowOff>
    </xdr:from>
    <xdr:ext cx="405111" cy="259045"/>
    <xdr:sp macro="" textlink="">
      <xdr:nvSpPr>
        <xdr:cNvPr id="726" name="n_3mainValue【消防施設】&#10;有形固定資産減価償却率"/>
        <xdr:cNvSpPr txBox="1"/>
      </xdr:nvSpPr>
      <xdr:spPr>
        <a:xfrm>
          <a:off x="13500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57" name="フローチャート: 判断 756"/>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63" name="楕円 76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64"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65" name="楕円 764"/>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766" name="直線コネクタ 765"/>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67" name="楕円 766"/>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92963</xdr:rowOff>
    </xdr:to>
    <xdr:cxnSp macro="">
      <xdr:nvCxnSpPr>
        <xdr:cNvPr id="768" name="直線コネクタ 767"/>
        <xdr:cNvCxnSpPr/>
      </xdr:nvCxnSpPr>
      <xdr:spPr>
        <a:xfrm flipV="1">
          <a:off x="20434300" y="14476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69" name="楕円 768"/>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70" name="直線コネクタ 769"/>
        <xdr:cNvCxnSpPr/>
      </xdr:nvCxnSpPr>
      <xdr:spPr>
        <a:xfrm flipV="1">
          <a:off x="19545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73"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74"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75"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76" name="n_3main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811" name="フローチャート: 判断 810"/>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138068</xdr:rowOff>
    </xdr:from>
    <xdr:to>
      <xdr:col>85</xdr:col>
      <xdr:colOff>177800</xdr:colOff>
      <xdr:row>102</xdr:row>
      <xdr:rowOff>68218</xdr:rowOff>
    </xdr:to>
    <xdr:sp macro="" textlink="">
      <xdr:nvSpPr>
        <xdr:cNvPr id="817" name="楕円 816"/>
        <xdr:cNvSpPr/>
      </xdr:nvSpPr>
      <xdr:spPr>
        <a:xfrm>
          <a:off x="16268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160945</xdr:rowOff>
    </xdr:from>
    <xdr:ext cx="405111" cy="259045"/>
    <xdr:sp macro="" textlink="">
      <xdr:nvSpPr>
        <xdr:cNvPr id="818" name="【庁舎】&#10;有形固定資産減価償却率該当値テキスト"/>
        <xdr:cNvSpPr txBox="1"/>
      </xdr:nvSpPr>
      <xdr:spPr>
        <a:xfrm>
          <a:off x="16357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819" name="楕円 818"/>
        <xdr:cNvSpPr/>
      </xdr:nvSpPr>
      <xdr:spPr>
        <a:xfrm>
          <a:off x="15430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17418</xdr:rowOff>
    </xdr:to>
    <xdr:cxnSp macro="">
      <xdr:nvCxnSpPr>
        <xdr:cNvPr id="820" name="直線コネクタ 819"/>
        <xdr:cNvCxnSpPr/>
      </xdr:nvCxnSpPr>
      <xdr:spPr>
        <a:xfrm>
          <a:off x="15481300" y="174938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102144</xdr:rowOff>
    </xdr:from>
    <xdr:to>
      <xdr:col>76</xdr:col>
      <xdr:colOff>165100</xdr:colOff>
      <xdr:row>102</xdr:row>
      <xdr:rowOff>32294</xdr:rowOff>
    </xdr:to>
    <xdr:sp macro="" textlink="">
      <xdr:nvSpPr>
        <xdr:cNvPr id="821" name="楕円 820"/>
        <xdr:cNvSpPr/>
      </xdr:nvSpPr>
      <xdr:spPr>
        <a:xfrm>
          <a:off x="14541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152944</xdr:rowOff>
    </xdr:from>
    <xdr:to>
      <xdr:col>81</xdr:col>
      <xdr:colOff>50800</xdr:colOff>
      <xdr:row>102</xdr:row>
      <xdr:rowOff>5987</xdr:rowOff>
    </xdr:to>
    <xdr:cxnSp macro="">
      <xdr:nvCxnSpPr>
        <xdr:cNvPr id="822" name="直線コネクタ 821"/>
        <xdr:cNvCxnSpPr/>
      </xdr:nvCxnSpPr>
      <xdr:spPr>
        <a:xfrm>
          <a:off x="14592300" y="174693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121738</xdr:rowOff>
    </xdr:from>
    <xdr:to>
      <xdr:col>72</xdr:col>
      <xdr:colOff>38100</xdr:colOff>
      <xdr:row>102</xdr:row>
      <xdr:rowOff>51888</xdr:rowOff>
    </xdr:to>
    <xdr:sp macro="" textlink="">
      <xdr:nvSpPr>
        <xdr:cNvPr id="823" name="楕円 822"/>
        <xdr:cNvSpPr/>
      </xdr:nvSpPr>
      <xdr:spPr>
        <a:xfrm>
          <a:off x="13652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152944</xdr:rowOff>
    </xdr:from>
    <xdr:to>
      <xdr:col>76</xdr:col>
      <xdr:colOff>114300</xdr:colOff>
      <xdr:row>102</xdr:row>
      <xdr:rowOff>1088</xdr:rowOff>
    </xdr:to>
    <xdr:cxnSp macro="">
      <xdr:nvCxnSpPr>
        <xdr:cNvPr id="824" name="直線コネクタ 823"/>
        <xdr:cNvCxnSpPr/>
      </xdr:nvCxnSpPr>
      <xdr:spPr>
        <a:xfrm flipV="1">
          <a:off x="13703300" y="174693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27"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828" name="n_1mainValue【庁舎】&#10;有形固定資産減価償却率"/>
        <xdr:cNvSpPr txBox="1"/>
      </xdr:nvSpPr>
      <xdr:spPr>
        <a:xfrm>
          <a:off x="15266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48821</xdr:rowOff>
    </xdr:from>
    <xdr:ext cx="405111" cy="259045"/>
    <xdr:sp macro="" textlink="">
      <xdr:nvSpPr>
        <xdr:cNvPr id="829" name="n_2mainValue【庁舎】&#10;有形固定資産減価償却率"/>
        <xdr:cNvSpPr txBox="1"/>
      </xdr:nvSpPr>
      <xdr:spPr>
        <a:xfrm>
          <a:off x="14389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68415</xdr:rowOff>
    </xdr:from>
    <xdr:ext cx="405111" cy="259045"/>
    <xdr:sp macro="" textlink="">
      <xdr:nvSpPr>
        <xdr:cNvPr id="830" name="n_3mainValue【庁舎】&#10;有形固定資産減価償却率"/>
        <xdr:cNvSpPr txBox="1"/>
      </xdr:nvSpPr>
      <xdr:spPr>
        <a:xfrm>
          <a:off x="13500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866" name="フローチャート: 判断 865"/>
        <xdr:cNvSpPr/>
      </xdr:nvSpPr>
      <xdr:spPr>
        <a:xfrm>
          <a:off x="19494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72" name="楕円 871"/>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73" name="【庁舎】&#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74" name="楕円 873"/>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108</xdr:row>
      <xdr:rowOff>7620</xdr:rowOff>
    </xdr:to>
    <xdr:cxnSp macro="">
      <xdr:nvCxnSpPr>
        <xdr:cNvPr id="875" name="直線コネクタ 874"/>
        <xdr:cNvCxnSpPr/>
      </xdr:nvCxnSpPr>
      <xdr:spPr>
        <a:xfrm>
          <a:off x="21323300" y="18478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76" name="楕円 875"/>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136616</xdr:rowOff>
    </xdr:to>
    <xdr:cxnSp macro="">
      <xdr:nvCxnSpPr>
        <xdr:cNvPr id="877" name="直線コネクタ 876"/>
        <xdr:cNvCxnSpPr/>
      </xdr:nvCxnSpPr>
      <xdr:spPr>
        <a:xfrm flipV="1">
          <a:off x="20434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878" name="楕円 877"/>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143148</xdr:rowOff>
    </xdr:to>
    <xdr:cxnSp macro="">
      <xdr:nvCxnSpPr>
        <xdr:cNvPr id="879" name="直線コネクタ 878"/>
        <xdr:cNvCxnSpPr/>
      </xdr:nvCxnSpPr>
      <xdr:spPr>
        <a:xfrm flipV="1">
          <a:off x="19545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882" name="n_3aveValue【庁舎】&#10;一人当たり面積"/>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83"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84" name="n_2mainValue【庁舎】&#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39025</xdr:rowOff>
    </xdr:from>
    <xdr:ext cx="469744" cy="259045"/>
    <xdr:sp macro="" textlink="">
      <xdr:nvSpPr>
        <xdr:cNvPr id="885" name="n_3mainValue【庁舎】&#10;一人当たり面積"/>
        <xdr:cNvSpPr txBox="1"/>
      </xdr:nvSpPr>
      <xdr:spPr>
        <a:xfrm>
          <a:off x="193104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ほとんどの施設類型において，有形固定資産減価償却率は類似団体を上回っている。その中でも類似団体内順位が特に高くなっている施設は図書館，体育館，消防施設，庁舎である。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・本庁舎については，老朽化が進んでおり，耐震性の問題から取り壊し，新庁舎を建設する。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23400436</v>
      </c>
      <c r="BO4" s="423"/>
      <c r="BP4" s="423"/>
      <c r="BQ4" s="423"/>
      <c r="BR4" s="423"/>
      <c r="BS4" s="423"/>
      <c r="BT4" s="423"/>
      <c r="BU4" s="424"/>
      <c r="BV4" s="422">
        <v>23049606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1.3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22894090</v>
      </c>
      <c r="BO5" s="428"/>
      <c r="BP5" s="428"/>
      <c r="BQ5" s="428"/>
      <c r="BR5" s="428"/>
      <c r="BS5" s="428"/>
      <c r="BT5" s="428"/>
      <c r="BU5" s="429"/>
      <c r="BV5" s="427">
        <v>22781555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90.3</v>
      </c>
      <c r="CU5" s="398"/>
      <c r="CV5" s="398"/>
      <c r="CW5" s="398"/>
      <c r="CX5" s="398"/>
      <c r="CY5" s="398"/>
      <c r="CZ5" s="398"/>
      <c r="DA5" s="399"/>
      <c r="DB5" s="397">
        <v>91.1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506346</v>
      </c>
      <c r="BO6" s="428"/>
      <c r="BP6" s="428"/>
      <c r="BQ6" s="428"/>
      <c r="BR6" s="428"/>
      <c r="BS6" s="428"/>
      <c r="BT6" s="428"/>
      <c r="BU6" s="429"/>
      <c r="BV6" s="427">
        <v>268051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97.8</v>
      </c>
      <c r="CU6" s="578"/>
      <c r="CV6" s="578"/>
      <c r="CW6" s="578"/>
      <c r="CX6" s="578"/>
      <c r="CY6" s="578"/>
      <c r="CZ6" s="578"/>
      <c r="DA6" s="579"/>
      <c r="DB6" s="577">
        <v>98.3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112172</v>
      </c>
      <c r="BO7" s="428"/>
      <c r="BP7" s="428"/>
      <c r="BQ7" s="428"/>
      <c r="BR7" s="428"/>
      <c r="BS7" s="428"/>
      <c r="BT7" s="428"/>
      <c r="BU7" s="429"/>
      <c r="BV7" s="427">
        <v>93953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13602932</v>
      </c>
      <c r="CU7" s="428"/>
      <c r="CV7" s="428"/>
      <c r="CW7" s="428"/>
      <c r="CX7" s="428"/>
      <c r="CY7" s="428"/>
      <c r="CZ7" s="428"/>
      <c r="DA7" s="429"/>
      <c r="DB7" s="427">
        <v>13565705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394174</v>
      </c>
      <c r="BO8" s="428"/>
      <c r="BP8" s="428"/>
      <c r="BQ8" s="428"/>
      <c r="BR8" s="428"/>
      <c r="BS8" s="428"/>
      <c r="BT8" s="428"/>
      <c r="BU8" s="429"/>
      <c r="BV8" s="427">
        <v>174098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0.85</v>
      </c>
      <c r="CU8" s="541"/>
      <c r="CV8" s="541"/>
      <c r="CW8" s="541"/>
      <c r="CX8" s="541"/>
      <c r="CY8" s="541"/>
      <c r="CZ8" s="541"/>
      <c r="DA8" s="542"/>
      <c r="DB8" s="540">
        <v>0.85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53164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220076</v>
      </c>
      <c r="BO9" s="428"/>
      <c r="BP9" s="428"/>
      <c r="BQ9" s="428"/>
      <c r="BR9" s="428"/>
      <c r="BS9" s="428"/>
      <c r="BT9" s="428"/>
      <c r="BU9" s="429"/>
      <c r="BV9" s="427">
        <v>-556514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13.8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55621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115</v>
      </c>
      <c r="AV10" s="485"/>
      <c r="AW10" s="485"/>
      <c r="AX10" s="485"/>
      <c r="AY10" s="407" t="s">
        <v>120</v>
      </c>
      <c r="AZ10" s="408"/>
      <c r="BA10" s="408"/>
      <c r="BB10" s="408"/>
      <c r="BC10" s="408"/>
      <c r="BD10" s="408"/>
      <c r="BE10" s="408"/>
      <c r="BF10" s="408"/>
      <c r="BG10" s="408"/>
      <c r="BH10" s="408"/>
      <c r="BI10" s="408"/>
      <c r="BJ10" s="408"/>
      <c r="BK10" s="408"/>
      <c r="BL10" s="408"/>
      <c r="BM10" s="409"/>
      <c r="BN10" s="427">
        <v>89558</v>
      </c>
      <c r="BO10" s="428"/>
      <c r="BP10" s="428"/>
      <c r="BQ10" s="428"/>
      <c r="BR10" s="428"/>
      <c r="BS10" s="428"/>
      <c r="BT10" s="428"/>
      <c r="BU10" s="429"/>
      <c r="BV10" s="427">
        <v>371019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115</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53249</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400000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52416</v>
      </c>
      <c r="S13" s="531"/>
      <c r="T13" s="531"/>
      <c r="U13" s="531"/>
      <c r="V13" s="532"/>
      <c r="W13" s="518" t="s">
        <v>139</v>
      </c>
      <c r="X13" s="440"/>
      <c r="Y13" s="440"/>
      <c r="Z13" s="440"/>
      <c r="AA13" s="440"/>
      <c r="AB13" s="441"/>
      <c r="AC13" s="403">
        <v>1200</v>
      </c>
      <c r="AD13" s="404"/>
      <c r="AE13" s="404"/>
      <c r="AF13" s="404"/>
      <c r="AG13" s="405"/>
      <c r="AH13" s="403">
        <v>1293</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9634</v>
      </c>
      <c r="BO13" s="428"/>
      <c r="BP13" s="428"/>
      <c r="BQ13" s="428"/>
      <c r="BR13" s="428"/>
      <c r="BS13" s="428"/>
      <c r="BT13" s="428"/>
      <c r="BU13" s="429"/>
      <c r="BV13" s="427">
        <v>-585495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11</v>
      </c>
      <c r="CU13" s="398"/>
      <c r="CV13" s="398"/>
      <c r="CW13" s="398"/>
      <c r="CX13" s="398"/>
      <c r="CY13" s="398"/>
      <c r="CZ13" s="398"/>
      <c r="DA13" s="399"/>
      <c r="DB13" s="397">
        <v>11.7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53797</v>
      </c>
      <c r="S14" s="531"/>
      <c r="T14" s="531"/>
      <c r="U14" s="531"/>
      <c r="V14" s="532"/>
      <c r="W14" s="533"/>
      <c r="X14" s="443"/>
      <c r="Y14" s="443"/>
      <c r="Z14" s="443"/>
      <c r="AA14" s="443"/>
      <c r="AB14" s="444"/>
      <c r="AC14" s="523">
        <v>5.2</v>
      </c>
      <c r="AD14" s="524"/>
      <c r="AE14" s="524"/>
      <c r="AF14" s="524"/>
      <c r="AG14" s="525"/>
      <c r="AH14" s="523">
        <v>5.3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78.2</v>
      </c>
      <c r="CU14" s="535"/>
      <c r="CV14" s="535"/>
      <c r="CW14" s="535"/>
      <c r="CX14" s="535"/>
      <c r="CY14" s="535"/>
      <c r="CZ14" s="535"/>
      <c r="DA14" s="536"/>
      <c r="DB14" s="534">
        <v>81.5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53076</v>
      </c>
      <c r="S15" s="531"/>
      <c r="T15" s="531"/>
      <c r="U15" s="531"/>
      <c r="V15" s="532"/>
      <c r="W15" s="518" t="s">
        <v>147</v>
      </c>
      <c r="X15" s="440"/>
      <c r="Y15" s="440"/>
      <c r="Z15" s="440"/>
      <c r="AA15" s="440"/>
      <c r="AB15" s="441"/>
      <c r="AC15" s="403">
        <v>6451</v>
      </c>
      <c r="AD15" s="404"/>
      <c r="AE15" s="404"/>
      <c r="AF15" s="404"/>
      <c r="AG15" s="405"/>
      <c r="AH15" s="403">
        <v>6781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8536853</v>
      </c>
      <c r="BO15" s="423"/>
      <c r="BP15" s="423"/>
      <c r="BQ15" s="423"/>
      <c r="BR15" s="423"/>
      <c r="BS15" s="423"/>
      <c r="BT15" s="423"/>
      <c r="BU15" s="424"/>
      <c r="BV15" s="422">
        <v>8623613</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27.9</v>
      </c>
      <c r="AD16" s="524"/>
      <c r="AE16" s="524"/>
      <c r="AF16" s="524"/>
      <c r="AG16" s="525"/>
      <c r="AH16" s="523">
        <v>27.9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10063195</v>
      </c>
      <c r="BO16" s="428"/>
      <c r="BP16" s="428"/>
      <c r="BQ16" s="428"/>
      <c r="BR16" s="428"/>
      <c r="BS16" s="428"/>
      <c r="BT16" s="428"/>
      <c r="BU16" s="429"/>
      <c r="BV16" s="427">
        <v>10043698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15458</v>
      </c>
      <c r="AD17" s="404"/>
      <c r="AE17" s="404"/>
      <c r="AF17" s="404"/>
      <c r="AG17" s="405"/>
      <c r="AH17" s="403">
        <v>16259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11027175</v>
      </c>
      <c r="BO17" s="428"/>
      <c r="BP17" s="428"/>
      <c r="BQ17" s="428"/>
      <c r="BR17" s="428"/>
      <c r="BS17" s="428"/>
      <c r="BT17" s="428"/>
      <c r="BU17" s="429"/>
      <c r="BV17" s="427">
        <v>11144899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92.49</v>
      </c>
      <c r="M18" s="492"/>
      <c r="N18" s="492"/>
      <c r="O18" s="492"/>
      <c r="P18" s="492"/>
      <c r="Q18" s="492"/>
      <c r="R18" s="493"/>
      <c r="S18" s="493"/>
      <c r="T18" s="493"/>
      <c r="U18" s="493"/>
      <c r="V18" s="494"/>
      <c r="W18" s="508"/>
      <c r="X18" s="509"/>
      <c r="Y18" s="509"/>
      <c r="Z18" s="509"/>
      <c r="AA18" s="509"/>
      <c r="AB18" s="519"/>
      <c r="AC18" s="391">
        <v>66.900000000000006</v>
      </c>
      <c r="AD18" s="392"/>
      <c r="AE18" s="392"/>
      <c r="AF18" s="392"/>
      <c r="AG18" s="495"/>
      <c r="AH18" s="391">
        <v>66.8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12451901</v>
      </c>
      <c r="BO18" s="428"/>
      <c r="BP18" s="428"/>
      <c r="BQ18" s="428"/>
      <c r="BR18" s="428"/>
      <c r="BS18" s="428"/>
      <c r="BT18" s="428"/>
      <c r="BU18" s="429"/>
      <c r="BV18" s="427">
        <v>12535709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575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15332821</v>
      </c>
      <c r="BO19" s="428"/>
      <c r="BP19" s="428"/>
      <c r="BQ19" s="428"/>
      <c r="BR19" s="428"/>
      <c r="BS19" s="428"/>
      <c r="BT19" s="428"/>
      <c r="BU19" s="429"/>
      <c r="BV19" s="427">
        <v>15974438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21361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22393114</v>
      </c>
      <c r="BO23" s="428"/>
      <c r="BP23" s="428"/>
      <c r="BQ23" s="428"/>
      <c r="BR23" s="428"/>
      <c r="BS23" s="428"/>
      <c r="BT23" s="428"/>
      <c r="BU23" s="429"/>
      <c r="BV23" s="427">
        <v>21844383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8850</v>
      </c>
      <c r="R24" s="404"/>
      <c r="S24" s="404"/>
      <c r="T24" s="404"/>
      <c r="U24" s="404"/>
      <c r="V24" s="405"/>
      <c r="W24" s="469"/>
      <c r="X24" s="460"/>
      <c r="Y24" s="461"/>
      <c r="Z24" s="400" t="s">
        <v>171</v>
      </c>
      <c r="AA24" s="401"/>
      <c r="AB24" s="401"/>
      <c r="AC24" s="401"/>
      <c r="AD24" s="401"/>
      <c r="AE24" s="401"/>
      <c r="AF24" s="401"/>
      <c r="AG24" s="402"/>
      <c r="AH24" s="403">
        <v>453</v>
      </c>
      <c r="AI24" s="404"/>
      <c r="AJ24" s="404"/>
      <c r="AK24" s="404"/>
      <c r="AL24" s="405"/>
      <c r="AM24" s="403">
        <v>1353111</v>
      </c>
      <c r="AN24" s="404"/>
      <c r="AO24" s="404"/>
      <c r="AP24" s="404"/>
      <c r="AQ24" s="404"/>
      <c r="AR24" s="405"/>
      <c r="AS24" s="403">
        <v>2987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18632364</v>
      </c>
      <c r="BO24" s="428"/>
      <c r="BP24" s="428"/>
      <c r="BQ24" s="428"/>
      <c r="BR24" s="428"/>
      <c r="BS24" s="428"/>
      <c r="BT24" s="428"/>
      <c r="BU24" s="429"/>
      <c r="BV24" s="427">
        <v>18454950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6790</v>
      </c>
      <c r="R25" s="404"/>
      <c r="S25" s="404"/>
      <c r="T25" s="404"/>
      <c r="U25" s="404"/>
      <c r="V25" s="405"/>
      <c r="W25" s="469"/>
      <c r="X25" s="460"/>
      <c r="Y25" s="461"/>
      <c r="Z25" s="400" t="s">
        <v>174</v>
      </c>
      <c r="AA25" s="401"/>
      <c r="AB25" s="401"/>
      <c r="AC25" s="401"/>
      <c r="AD25" s="401"/>
      <c r="AE25" s="401"/>
      <c r="AF25" s="401"/>
      <c r="AG25" s="402"/>
      <c r="AH25" s="403">
        <v>74</v>
      </c>
      <c r="AI25" s="404"/>
      <c r="AJ25" s="404"/>
      <c r="AK25" s="404"/>
      <c r="AL25" s="405"/>
      <c r="AM25" s="403">
        <v>222148</v>
      </c>
      <c r="AN25" s="404"/>
      <c r="AO25" s="404"/>
      <c r="AP25" s="404"/>
      <c r="AQ25" s="404"/>
      <c r="AR25" s="405"/>
      <c r="AS25" s="403">
        <v>3002</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3493331</v>
      </c>
      <c r="BO25" s="423"/>
      <c r="BP25" s="423"/>
      <c r="BQ25" s="423"/>
      <c r="BR25" s="423"/>
      <c r="BS25" s="423"/>
      <c r="BT25" s="423"/>
      <c r="BU25" s="424"/>
      <c r="BV25" s="422">
        <v>4204186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6100</v>
      </c>
      <c r="R26" s="404"/>
      <c r="S26" s="404"/>
      <c r="T26" s="404"/>
      <c r="U26" s="404"/>
      <c r="V26" s="405"/>
      <c r="W26" s="469"/>
      <c r="X26" s="460"/>
      <c r="Y26" s="461"/>
      <c r="Z26" s="400" t="s">
        <v>177</v>
      </c>
      <c r="AA26" s="482"/>
      <c r="AB26" s="482"/>
      <c r="AC26" s="482"/>
      <c r="AD26" s="482"/>
      <c r="AE26" s="482"/>
      <c r="AF26" s="482"/>
      <c r="AG26" s="483"/>
      <c r="AH26" s="403">
        <v>35</v>
      </c>
      <c r="AI26" s="404"/>
      <c r="AJ26" s="404"/>
      <c r="AK26" s="404"/>
      <c r="AL26" s="405"/>
      <c r="AM26" s="403">
        <v>111230</v>
      </c>
      <c r="AN26" s="404"/>
      <c r="AO26" s="404"/>
      <c r="AP26" s="404"/>
      <c r="AQ26" s="404"/>
      <c r="AR26" s="405"/>
      <c r="AS26" s="403">
        <v>3178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5540</v>
      </c>
      <c r="R27" s="404"/>
      <c r="S27" s="404"/>
      <c r="T27" s="404"/>
      <c r="U27" s="404"/>
      <c r="V27" s="405"/>
      <c r="W27" s="469"/>
      <c r="X27" s="460"/>
      <c r="Y27" s="461"/>
      <c r="Z27" s="400" t="s">
        <v>180</v>
      </c>
      <c r="AA27" s="401"/>
      <c r="AB27" s="401"/>
      <c r="AC27" s="401"/>
      <c r="AD27" s="401"/>
      <c r="AE27" s="401"/>
      <c r="AF27" s="401"/>
      <c r="AG27" s="402"/>
      <c r="AH27" s="403">
        <v>27</v>
      </c>
      <c r="AI27" s="404"/>
      <c r="AJ27" s="404"/>
      <c r="AK27" s="404"/>
      <c r="AL27" s="405"/>
      <c r="AM27" s="403">
        <v>76563</v>
      </c>
      <c r="AN27" s="404"/>
      <c r="AO27" s="404"/>
      <c r="AP27" s="404"/>
      <c r="AQ27" s="404"/>
      <c r="AR27" s="405"/>
      <c r="AS27" s="403">
        <v>2836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182</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4830</v>
      </c>
      <c r="R28" s="404"/>
      <c r="S28" s="404"/>
      <c r="T28" s="404"/>
      <c r="U28" s="404"/>
      <c r="V28" s="405"/>
      <c r="W28" s="469"/>
      <c r="X28" s="460"/>
      <c r="Y28" s="461"/>
      <c r="Z28" s="400" t="s">
        <v>184</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2928419</v>
      </c>
      <c r="BO28" s="423"/>
      <c r="BP28" s="423"/>
      <c r="BQ28" s="423"/>
      <c r="BR28" s="423"/>
      <c r="BS28" s="423"/>
      <c r="BT28" s="423"/>
      <c r="BU28" s="424"/>
      <c r="BV28" s="422">
        <v>3138861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18</v>
      </c>
      <c r="M29" s="404"/>
      <c r="N29" s="404"/>
      <c r="O29" s="404"/>
      <c r="P29" s="405"/>
      <c r="Q29" s="403">
        <v>4330</v>
      </c>
      <c r="R29" s="404"/>
      <c r="S29" s="404"/>
      <c r="T29" s="404"/>
      <c r="U29" s="404"/>
      <c r="V29" s="405"/>
      <c r="W29" s="470"/>
      <c r="X29" s="471"/>
      <c r="Y29" s="472"/>
      <c r="Z29" s="400" t="s">
        <v>187</v>
      </c>
      <c r="AA29" s="401"/>
      <c r="AB29" s="401"/>
      <c r="AC29" s="401"/>
      <c r="AD29" s="401"/>
      <c r="AE29" s="401"/>
      <c r="AF29" s="401"/>
      <c r="AG29" s="402"/>
      <c r="AH29" s="403">
        <v>480</v>
      </c>
      <c r="AI29" s="404"/>
      <c r="AJ29" s="404"/>
      <c r="AK29" s="404"/>
      <c r="AL29" s="405"/>
      <c r="AM29" s="403">
        <v>1429674</v>
      </c>
      <c r="AN29" s="404"/>
      <c r="AO29" s="404"/>
      <c r="AP29" s="404"/>
      <c r="AQ29" s="404"/>
      <c r="AR29" s="405"/>
      <c r="AS29" s="403">
        <v>2978</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18382</v>
      </c>
      <c r="BO29" s="428"/>
      <c r="BP29" s="428"/>
      <c r="BQ29" s="428"/>
      <c r="BR29" s="428"/>
      <c r="BS29" s="428"/>
      <c r="BT29" s="428"/>
      <c r="BU29" s="429"/>
      <c r="BV29" s="427">
        <v>18373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2225003</v>
      </c>
      <c r="BO30" s="431"/>
      <c r="BP30" s="431"/>
      <c r="BQ30" s="431"/>
      <c r="BR30" s="431"/>
      <c r="BS30" s="431"/>
      <c r="BT30" s="431"/>
      <c r="BU30" s="432"/>
      <c r="BV30" s="430">
        <v>2474861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IF('各会計、関係団体の財政状況及び健全化判断比率'!B34="","",'各会計、関係団体の財政状況及び健全化判断比率'!B34)</f>
        <v>市立病院事業会計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IF('各会計、関係団体の財政状況及び健全化判断比率'!B35="","",'各会計、関係団体の財政状況及び健全化判断比率'!B35)</f>
        <v>坂出港港湾整備事業特別会計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坂出、宇多津広域行政事務組合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本州四国総合開発（株）</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王越診療所特別会計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国民健康保険与島診療所特別会計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IF('各会計、関係団体の財政状況及び健全化判断比率'!B36="","",'各会計、関係団体の財政状況及び健全化判断比率'!B36)</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香川県後期高齢者医療広域連合（一般会計）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（公財）坂出市学校給食会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香川県後期高齢者医療広域連合（後期高齢者医療事業）</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介護保険介護予防支援事業特別会計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香川県広域水道企業団（水道事業会計）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坂出駅北口地下駐車場事業特別会計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香川県広域水道企業団（工業用水道事業会計）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8</v>
      </c>
      <c r="V39" s="386"/>
      <c r="W39" s="385" t="str">
        <f>IF('各会計、関係団体の財政状況及び健全化判断比率'!B33="","",'各会計、関係団体の財政状況及び健全化判断比率'!B33)</f>
        <v>後期高齢者医療特別会計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Bv1ZTMFmj6cjtz3N0IO1vkQDy2Z7iaql7f6zxdJu/Mwoc986PlJTKDkEdflTc9se/VPhuBUOvi2gTPscWmWwA==" saltValue="NzNp7R6YNzzE2es4PcCM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9730739</v>
      </c>
      <c r="S5" s="689"/>
      <c r="T5" s="689"/>
      <c r="U5" s="689"/>
      <c r="V5" s="689"/>
      <c r="W5" s="689"/>
      <c r="X5" s="689"/>
      <c r="Y5" s="735"/>
      <c r="Z5" s="753">
        <v>41.6</v>
      </c>
      <c r="AA5" s="753"/>
      <c r="AB5" s="753"/>
      <c r="AC5" s="753"/>
      <c r="AD5" s="754">
        <v>9730739</v>
      </c>
      <c r="AE5" s="754"/>
      <c r="AF5" s="754"/>
      <c r="AG5" s="754"/>
      <c r="AH5" s="754"/>
      <c r="AI5" s="754"/>
      <c r="AJ5" s="754"/>
      <c r="AK5" s="754"/>
      <c r="AL5" s="736">
        <v>76.400000000000006</v>
      </c>
      <c r="AM5" s="705"/>
      <c r="AN5" s="705"/>
      <c r="AO5" s="737"/>
      <c r="AP5" s="722" t="s">
        <v>226</v>
      </c>
      <c r="AQ5" s="723"/>
      <c r="AR5" s="723"/>
      <c r="AS5" s="723"/>
      <c r="AT5" s="723"/>
      <c r="AU5" s="723"/>
      <c r="AV5" s="723"/>
      <c r="AW5" s="723"/>
      <c r="AX5" s="723"/>
      <c r="AY5" s="723"/>
      <c r="AZ5" s="723"/>
      <c r="BA5" s="723"/>
      <c r="BB5" s="723"/>
      <c r="BC5" s="723"/>
      <c r="BD5" s="723"/>
      <c r="BE5" s="723"/>
      <c r="BF5" s="724"/>
      <c r="BG5" s="623">
        <v>9730739</v>
      </c>
      <c r="BH5" s="626"/>
      <c r="BI5" s="626"/>
      <c r="BJ5" s="626"/>
      <c r="BK5" s="626"/>
      <c r="BL5" s="626"/>
      <c r="BM5" s="626"/>
      <c r="BN5" s="627"/>
      <c r="BO5" s="685">
        <v>100</v>
      </c>
      <c r="BP5" s="685"/>
      <c r="BQ5" s="685"/>
      <c r="BR5" s="685"/>
      <c r="BS5" s="686">
        <v>144260</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164967</v>
      </c>
      <c r="S6" s="626"/>
      <c r="T6" s="626"/>
      <c r="U6" s="626"/>
      <c r="V6" s="626"/>
      <c r="W6" s="626"/>
      <c r="X6" s="626"/>
      <c r="Y6" s="627"/>
      <c r="Z6" s="685">
        <v>0.7</v>
      </c>
      <c r="AA6" s="685"/>
      <c r="AB6" s="685"/>
      <c r="AC6" s="685"/>
      <c r="AD6" s="686">
        <v>164967</v>
      </c>
      <c r="AE6" s="686"/>
      <c r="AF6" s="686"/>
      <c r="AG6" s="686"/>
      <c r="AH6" s="686"/>
      <c r="AI6" s="686"/>
      <c r="AJ6" s="686"/>
      <c r="AK6" s="686"/>
      <c r="AL6" s="628">
        <v>1.3</v>
      </c>
      <c r="AM6" s="629"/>
      <c r="AN6" s="629"/>
      <c r="AO6" s="687"/>
      <c r="AP6" s="620" t="s">
        <v>231</v>
      </c>
      <c r="AQ6" s="621"/>
      <c r="AR6" s="621"/>
      <c r="AS6" s="621"/>
      <c r="AT6" s="621"/>
      <c r="AU6" s="621"/>
      <c r="AV6" s="621"/>
      <c r="AW6" s="621"/>
      <c r="AX6" s="621"/>
      <c r="AY6" s="621"/>
      <c r="AZ6" s="621"/>
      <c r="BA6" s="621"/>
      <c r="BB6" s="621"/>
      <c r="BC6" s="621"/>
      <c r="BD6" s="621"/>
      <c r="BE6" s="621"/>
      <c r="BF6" s="622"/>
      <c r="BG6" s="623">
        <v>9730739</v>
      </c>
      <c r="BH6" s="626"/>
      <c r="BI6" s="626"/>
      <c r="BJ6" s="626"/>
      <c r="BK6" s="626"/>
      <c r="BL6" s="626"/>
      <c r="BM6" s="626"/>
      <c r="BN6" s="627"/>
      <c r="BO6" s="685">
        <v>100</v>
      </c>
      <c r="BP6" s="685"/>
      <c r="BQ6" s="685"/>
      <c r="BR6" s="685"/>
      <c r="BS6" s="686">
        <v>144260</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247426</v>
      </c>
      <c r="CS6" s="626"/>
      <c r="CT6" s="626"/>
      <c r="CU6" s="626"/>
      <c r="CV6" s="626"/>
      <c r="CW6" s="626"/>
      <c r="CX6" s="626"/>
      <c r="CY6" s="627"/>
      <c r="CZ6" s="736">
        <v>1.1000000000000001</v>
      </c>
      <c r="DA6" s="705"/>
      <c r="DB6" s="705"/>
      <c r="DC6" s="739"/>
      <c r="DD6" s="631" t="s">
        <v>127</v>
      </c>
      <c r="DE6" s="626"/>
      <c r="DF6" s="626"/>
      <c r="DG6" s="626"/>
      <c r="DH6" s="626"/>
      <c r="DI6" s="626"/>
      <c r="DJ6" s="626"/>
      <c r="DK6" s="626"/>
      <c r="DL6" s="626"/>
      <c r="DM6" s="626"/>
      <c r="DN6" s="626"/>
      <c r="DO6" s="626"/>
      <c r="DP6" s="627"/>
      <c r="DQ6" s="631">
        <v>247426</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18017</v>
      </c>
      <c r="S7" s="626"/>
      <c r="T7" s="626"/>
      <c r="U7" s="626"/>
      <c r="V7" s="626"/>
      <c r="W7" s="626"/>
      <c r="X7" s="626"/>
      <c r="Y7" s="627"/>
      <c r="Z7" s="685">
        <v>0.1</v>
      </c>
      <c r="AA7" s="685"/>
      <c r="AB7" s="685"/>
      <c r="AC7" s="685"/>
      <c r="AD7" s="686">
        <v>18017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3322555</v>
      </c>
      <c r="BH7" s="626"/>
      <c r="BI7" s="626"/>
      <c r="BJ7" s="626"/>
      <c r="BK7" s="626"/>
      <c r="BL7" s="626"/>
      <c r="BM7" s="626"/>
      <c r="BN7" s="627"/>
      <c r="BO7" s="685">
        <v>34.1</v>
      </c>
      <c r="BP7" s="685"/>
      <c r="BQ7" s="685"/>
      <c r="BR7" s="685"/>
      <c r="BS7" s="686">
        <v>144260</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3140860</v>
      </c>
      <c r="CS7" s="626"/>
      <c r="CT7" s="626"/>
      <c r="CU7" s="626"/>
      <c r="CV7" s="626"/>
      <c r="CW7" s="626"/>
      <c r="CX7" s="626"/>
      <c r="CY7" s="627"/>
      <c r="CZ7" s="685">
        <v>13.7</v>
      </c>
      <c r="DA7" s="685"/>
      <c r="DB7" s="685"/>
      <c r="DC7" s="685"/>
      <c r="DD7" s="631">
        <v>736762</v>
      </c>
      <c r="DE7" s="626"/>
      <c r="DF7" s="626"/>
      <c r="DG7" s="626"/>
      <c r="DH7" s="626"/>
      <c r="DI7" s="626"/>
      <c r="DJ7" s="626"/>
      <c r="DK7" s="626"/>
      <c r="DL7" s="626"/>
      <c r="DM7" s="626"/>
      <c r="DN7" s="626"/>
      <c r="DO7" s="626"/>
      <c r="DP7" s="627"/>
      <c r="DQ7" s="631">
        <v>2032854</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37555</v>
      </c>
      <c r="S8" s="626"/>
      <c r="T8" s="626"/>
      <c r="U8" s="626"/>
      <c r="V8" s="626"/>
      <c r="W8" s="626"/>
      <c r="X8" s="626"/>
      <c r="Y8" s="627"/>
      <c r="Z8" s="685">
        <v>0.2</v>
      </c>
      <c r="AA8" s="685"/>
      <c r="AB8" s="685"/>
      <c r="AC8" s="685"/>
      <c r="AD8" s="686">
        <v>37555</v>
      </c>
      <c r="AE8" s="686"/>
      <c r="AF8" s="686"/>
      <c r="AG8" s="686"/>
      <c r="AH8" s="686"/>
      <c r="AI8" s="686"/>
      <c r="AJ8" s="686"/>
      <c r="AK8" s="686"/>
      <c r="AL8" s="628">
        <v>0.3</v>
      </c>
      <c r="AM8" s="629"/>
      <c r="AN8" s="629"/>
      <c r="AO8" s="687"/>
      <c r="AP8" s="620" t="s">
        <v>237</v>
      </c>
      <c r="AQ8" s="621"/>
      <c r="AR8" s="621"/>
      <c r="AS8" s="621"/>
      <c r="AT8" s="621"/>
      <c r="AU8" s="621"/>
      <c r="AV8" s="621"/>
      <c r="AW8" s="621"/>
      <c r="AX8" s="621"/>
      <c r="AY8" s="621"/>
      <c r="AZ8" s="621"/>
      <c r="BA8" s="621"/>
      <c r="BB8" s="621"/>
      <c r="BC8" s="621"/>
      <c r="BD8" s="621"/>
      <c r="BE8" s="621"/>
      <c r="BF8" s="622"/>
      <c r="BG8" s="623">
        <v>93166</v>
      </c>
      <c r="BH8" s="626"/>
      <c r="BI8" s="626"/>
      <c r="BJ8" s="626"/>
      <c r="BK8" s="626"/>
      <c r="BL8" s="626"/>
      <c r="BM8" s="626"/>
      <c r="BN8" s="627"/>
      <c r="BO8" s="685">
        <v>1</v>
      </c>
      <c r="BP8" s="685"/>
      <c r="BQ8" s="685"/>
      <c r="BR8" s="685"/>
      <c r="BS8" s="631" t="s">
        <v>127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8441221</v>
      </c>
      <c r="CS8" s="626"/>
      <c r="CT8" s="626"/>
      <c r="CU8" s="626"/>
      <c r="CV8" s="626"/>
      <c r="CW8" s="626"/>
      <c r="CX8" s="626"/>
      <c r="CY8" s="627"/>
      <c r="CZ8" s="685">
        <v>36.9</v>
      </c>
      <c r="DA8" s="685"/>
      <c r="DB8" s="685"/>
      <c r="DC8" s="685"/>
      <c r="DD8" s="631">
        <v>8856</v>
      </c>
      <c r="DE8" s="626"/>
      <c r="DF8" s="626"/>
      <c r="DG8" s="626"/>
      <c r="DH8" s="626"/>
      <c r="DI8" s="626"/>
      <c r="DJ8" s="626"/>
      <c r="DK8" s="626"/>
      <c r="DL8" s="626"/>
      <c r="DM8" s="626"/>
      <c r="DN8" s="626"/>
      <c r="DO8" s="626"/>
      <c r="DP8" s="627"/>
      <c r="DQ8" s="631">
        <v>4452443</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27650</v>
      </c>
      <c r="S9" s="626"/>
      <c r="T9" s="626"/>
      <c r="U9" s="626"/>
      <c r="V9" s="626"/>
      <c r="W9" s="626"/>
      <c r="X9" s="626"/>
      <c r="Y9" s="627"/>
      <c r="Z9" s="685">
        <v>0.1</v>
      </c>
      <c r="AA9" s="685"/>
      <c r="AB9" s="685"/>
      <c r="AC9" s="685"/>
      <c r="AD9" s="686">
        <v>27650</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2459086</v>
      </c>
      <c r="BH9" s="626"/>
      <c r="BI9" s="626"/>
      <c r="BJ9" s="626"/>
      <c r="BK9" s="626"/>
      <c r="BL9" s="626"/>
      <c r="BM9" s="626"/>
      <c r="BN9" s="627"/>
      <c r="BO9" s="685">
        <v>25.3</v>
      </c>
      <c r="BP9" s="685"/>
      <c r="BQ9" s="685"/>
      <c r="BR9" s="685"/>
      <c r="BS9" s="631" t="s">
        <v>127</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2463186</v>
      </c>
      <c r="CS9" s="626"/>
      <c r="CT9" s="626"/>
      <c r="CU9" s="626"/>
      <c r="CV9" s="626"/>
      <c r="CW9" s="626"/>
      <c r="CX9" s="626"/>
      <c r="CY9" s="627"/>
      <c r="CZ9" s="685">
        <v>10.8</v>
      </c>
      <c r="DA9" s="685"/>
      <c r="DB9" s="685"/>
      <c r="DC9" s="685"/>
      <c r="DD9" s="631">
        <v>214071</v>
      </c>
      <c r="DE9" s="626"/>
      <c r="DF9" s="626"/>
      <c r="DG9" s="626"/>
      <c r="DH9" s="626"/>
      <c r="DI9" s="626"/>
      <c r="DJ9" s="626"/>
      <c r="DK9" s="626"/>
      <c r="DL9" s="626"/>
      <c r="DM9" s="626"/>
      <c r="DN9" s="626"/>
      <c r="DO9" s="626"/>
      <c r="DP9" s="627"/>
      <c r="DQ9" s="631">
        <v>1847039</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127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270272</v>
      </c>
      <c r="BH10" s="626"/>
      <c r="BI10" s="626"/>
      <c r="BJ10" s="626"/>
      <c r="BK10" s="626"/>
      <c r="BL10" s="626"/>
      <c r="BM10" s="626"/>
      <c r="BN10" s="627"/>
      <c r="BO10" s="685">
        <v>2.8</v>
      </c>
      <c r="BP10" s="685"/>
      <c r="BQ10" s="685"/>
      <c r="BR10" s="685"/>
      <c r="BS10" s="631">
        <v>44997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127</v>
      </c>
      <c r="DA10" s="685"/>
      <c r="DB10" s="685"/>
      <c r="DC10" s="685"/>
      <c r="DD10" s="631" t="s">
        <v>127</v>
      </c>
      <c r="DE10" s="626"/>
      <c r="DF10" s="626"/>
      <c r="DG10" s="626"/>
      <c r="DH10" s="626"/>
      <c r="DI10" s="626"/>
      <c r="DJ10" s="626"/>
      <c r="DK10" s="626"/>
      <c r="DL10" s="626"/>
      <c r="DM10" s="626"/>
      <c r="DN10" s="626"/>
      <c r="DO10" s="626"/>
      <c r="DP10" s="627"/>
      <c r="DQ10" s="631" t="s">
        <v>127</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500031</v>
      </c>
      <c r="BH11" s="626"/>
      <c r="BI11" s="626"/>
      <c r="BJ11" s="626"/>
      <c r="BK11" s="626"/>
      <c r="BL11" s="626"/>
      <c r="BM11" s="626"/>
      <c r="BN11" s="627"/>
      <c r="BO11" s="685">
        <v>5.0999999999999996</v>
      </c>
      <c r="BP11" s="685"/>
      <c r="BQ11" s="685"/>
      <c r="BR11" s="685"/>
      <c r="BS11" s="631">
        <v>99263</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617633</v>
      </c>
      <c r="CS11" s="626"/>
      <c r="CT11" s="626"/>
      <c r="CU11" s="626"/>
      <c r="CV11" s="626"/>
      <c r="CW11" s="626"/>
      <c r="CX11" s="626"/>
      <c r="CY11" s="627"/>
      <c r="CZ11" s="685">
        <v>2.7</v>
      </c>
      <c r="DA11" s="685"/>
      <c r="DB11" s="685"/>
      <c r="DC11" s="685"/>
      <c r="DD11" s="631">
        <v>367938</v>
      </c>
      <c r="DE11" s="626"/>
      <c r="DF11" s="626"/>
      <c r="DG11" s="626"/>
      <c r="DH11" s="626"/>
      <c r="DI11" s="626"/>
      <c r="DJ11" s="626"/>
      <c r="DK11" s="626"/>
      <c r="DL11" s="626"/>
      <c r="DM11" s="626"/>
      <c r="DN11" s="626"/>
      <c r="DO11" s="626"/>
      <c r="DP11" s="627"/>
      <c r="DQ11" s="631">
        <v>371740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1085774</v>
      </c>
      <c r="S12" s="626"/>
      <c r="T12" s="626"/>
      <c r="U12" s="626"/>
      <c r="V12" s="626"/>
      <c r="W12" s="626"/>
      <c r="X12" s="626"/>
      <c r="Y12" s="627"/>
      <c r="Z12" s="685">
        <v>4.5999999999999996</v>
      </c>
      <c r="AA12" s="685"/>
      <c r="AB12" s="685"/>
      <c r="AC12" s="685"/>
      <c r="AD12" s="686">
        <v>1085774</v>
      </c>
      <c r="AE12" s="686"/>
      <c r="AF12" s="686"/>
      <c r="AG12" s="686"/>
      <c r="AH12" s="686"/>
      <c r="AI12" s="686"/>
      <c r="AJ12" s="686"/>
      <c r="AK12" s="686"/>
      <c r="AL12" s="628">
        <v>8.5</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5829446</v>
      </c>
      <c r="BH12" s="626"/>
      <c r="BI12" s="626"/>
      <c r="BJ12" s="626"/>
      <c r="BK12" s="626"/>
      <c r="BL12" s="626"/>
      <c r="BM12" s="626"/>
      <c r="BN12" s="627"/>
      <c r="BO12" s="685">
        <v>59.9</v>
      </c>
      <c r="BP12" s="685"/>
      <c r="BQ12" s="685"/>
      <c r="BR12" s="685"/>
      <c r="BS12" s="631" t="s">
        <v>127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330812</v>
      </c>
      <c r="CS12" s="626"/>
      <c r="CT12" s="626"/>
      <c r="CU12" s="626"/>
      <c r="CV12" s="626"/>
      <c r="CW12" s="626"/>
      <c r="CX12" s="626"/>
      <c r="CY12" s="627"/>
      <c r="CZ12" s="685">
        <v>1.4</v>
      </c>
      <c r="DA12" s="685"/>
      <c r="DB12" s="685"/>
      <c r="DC12" s="685"/>
      <c r="DD12" s="631">
        <v>10000</v>
      </c>
      <c r="DE12" s="626"/>
      <c r="DF12" s="626"/>
      <c r="DG12" s="626"/>
      <c r="DH12" s="626"/>
      <c r="DI12" s="626"/>
      <c r="DJ12" s="626"/>
      <c r="DK12" s="626"/>
      <c r="DL12" s="626"/>
      <c r="DM12" s="626"/>
      <c r="DN12" s="626"/>
      <c r="DO12" s="626"/>
      <c r="DP12" s="627"/>
      <c r="DQ12" s="631">
        <v>173007</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21216</v>
      </c>
      <c r="S13" s="626"/>
      <c r="T13" s="626"/>
      <c r="U13" s="626"/>
      <c r="V13" s="626"/>
      <c r="W13" s="626"/>
      <c r="X13" s="626"/>
      <c r="Y13" s="627"/>
      <c r="Z13" s="685">
        <v>0.1</v>
      </c>
      <c r="AA13" s="685"/>
      <c r="AB13" s="685"/>
      <c r="AC13" s="685"/>
      <c r="AD13" s="686">
        <v>21216</v>
      </c>
      <c r="AE13" s="686"/>
      <c r="AF13" s="686"/>
      <c r="AG13" s="686"/>
      <c r="AH13" s="686"/>
      <c r="AI13" s="686"/>
      <c r="AJ13" s="686"/>
      <c r="AK13" s="686"/>
      <c r="AL13" s="628">
        <v>0.2</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5816075</v>
      </c>
      <c r="BH13" s="626"/>
      <c r="BI13" s="626"/>
      <c r="BJ13" s="626"/>
      <c r="BK13" s="626"/>
      <c r="BL13" s="626"/>
      <c r="BM13" s="626"/>
      <c r="BN13" s="627"/>
      <c r="BO13" s="685">
        <v>59.8</v>
      </c>
      <c r="BP13" s="685"/>
      <c r="BQ13" s="685"/>
      <c r="BR13" s="685"/>
      <c r="BS13" s="631" t="s">
        <v>127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2524115</v>
      </c>
      <c r="CS13" s="626"/>
      <c r="CT13" s="626"/>
      <c r="CU13" s="626"/>
      <c r="CV13" s="626"/>
      <c r="CW13" s="626"/>
      <c r="CX13" s="626"/>
      <c r="CY13" s="627"/>
      <c r="CZ13" s="685">
        <v>11</v>
      </c>
      <c r="DA13" s="685"/>
      <c r="DB13" s="685"/>
      <c r="DC13" s="685"/>
      <c r="DD13" s="631">
        <v>1376472</v>
      </c>
      <c r="DE13" s="626"/>
      <c r="DF13" s="626"/>
      <c r="DG13" s="626"/>
      <c r="DH13" s="626"/>
      <c r="DI13" s="626"/>
      <c r="DJ13" s="626"/>
      <c r="DK13" s="626"/>
      <c r="DL13" s="626"/>
      <c r="DM13" s="626"/>
      <c r="DN13" s="626"/>
      <c r="DO13" s="626"/>
      <c r="DP13" s="627"/>
      <c r="DQ13" s="631">
        <v>1316467</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171001</v>
      </c>
      <c r="BH14" s="626"/>
      <c r="BI14" s="626"/>
      <c r="BJ14" s="626"/>
      <c r="BK14" s="626"/>
      <c r="BL14" s="626"/>
      <c r="BM14" s="626"/>
      <c r="BN14" s="627"/>
      <c r="BO14" s="685">
        <v>1.8</v>
      </c>
      <c r="BP14" s="685"/>
      <c r="BQ14" s="685"/>
      <c r="BR14" s="685"/>
      <c r="BS14" s="631" t="s">
        <v>127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847924</v>
      </c>
      <c r="CS14" s="626"/>
      <c r="CT14" s="626"/>
      <c r="CU14" s="626"/>
      <c r="CV14" s="626"/>
      <c r="CW14" s="626"/>
      <c r="CX14" s="626"/>
      <c r="CY14" s="627"/>
      <c r="CZ14" s="685">
        <v>3.7</v>
      </c>
      <c r="DA14" s="685"/>
      <c r="DB14" s="685"/>
      <c r="DC14" s="685"/>
      <c r="DD14" s="631">
        <v>135372</v>
      </c>
      <c r="DE14" s="626"/>
      <c r="DF14" s="626"/>
      <c r="DG14" s="626"/>
      <c r="DH14" s="626"/>
      <c r="DI14" s="626"/>
      <c r="DJ14" s="626"/>
      <c r="DK14" s="626"/>
      <c r="DL14" s="626"/>
      <c r="DM14" s="626"/>
      <c r="DN14" s="626"/>
      <c r="DO14" s="626"/>
      <c r="DP14" s="627"/>
      <c r="DQ14" s="631">
        <v>599085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51898</v>
      </c>
      <c r="S15" s="626"/>
      <c r="T15" s="626"/>
      <c r="U15" s="626"/>
      <c r="V15" s="626"/>
      <c r="W15" s="626"/>
      <c r="X15" s="626"/>
      <c r="Y15" s="627"/>
      <c r="Z15" s="685">
        <v>0.2</v>
      </c>
      <c r="AA15" s="685"/>
      <c r="AB15" s="685"/>
      <c r="AC15" s="685"/>
      <c r="AD15" s="686">
        <v>51898</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407737</v>
      </c>
      <c r="BH15" s="626"/>
      <c r="BI15" s="626"/>
      <c r="BJ15" s="626"/>
      <c r="BK15" s="626"/>
      <c r="BL15" s="626"/>
      <c r="BM15" s="626"/>
      <c r="BN15" s="627"/>
      <c r="BO15" s="685">
        <v>4.2</v>
      </c>
      <c r="BP15" s="685"/>
      <c r="BQ15" s="685"/>
      <c r="BR15" s="685"/>
      <c r="BS15" s="631" t="s">
        <v>127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2078982</v>
      </c>
      <c r="CS15" s="626"/>
      <c r="CT15" s="626"/>
      <c r="CU15" s="626"/>
      <c r="CV15" s="626"/>
      <c r="CW15" s="626"/>
      <c r="CX15" s="626"/>
      <c r="CY15" s="627"/>
      <c r="CZ15" s="685">
        <v>9.1</v>
      </c>
      <c r="DA15" s="685"/>
      <c r="DB15" s="685"/>
      <c r="DC15" s="685"/>
      <c r="DD15" s="631">
        <v>347781</v>
      </c>
      <c r="DE15" s="626"/>
      <c r="DF15" s="626"/>
      <c r="DG15" s="626"/>
      <c r="DH15" s="626"/>
      <c r="DI15" s="626"/>
      <c r="DJ15" s="626"/>
      <c r="DK15" s="626"/>
      <c r="DL15" s="626"/>
      <c r="DM15" s="626"/>
      <c r="DN15" s="626"/>
      <c r="DO15" s="626"/>
      <c r="DP15" s="627"/>
      <c r="DQ15" s="631">
        <v>1702666</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98152</v>
      </c>
      <c r="CS16" s="626"/>
      <c r="CT16" s="626"/>
      <c r="CU16" s="626"/>
      <c r="CV16" s="626"/>
      <c r="CW16" s="626"/>
      <c r="CX16" s="626"/>
      <c r="CY16" s="627"/>
      <c r="CZ16" s="685">
        <v>0.4</v>
      </c>
      <c r="DA16" s="685"/>
      <c r="DB16" s="685"/>
      <c r="DC16" s="685"/>
      <c r="DD16" s="631" t="s">
        <v>127</v>
      </c>
      <c r="DE16" s="626"/>
      <c r="DF16" s="626"/>
      <c r="DG16" s="626"/>
      <c r="DH16" s="626"/>
      <c r="DI16" s="626"/>
      <c r="DJ16" s="626"/>
      <c r="DK16" s="626"/>
      <c r="DL16" s="626"/>
      <c r="DM16" s="626"/>
      <c r="DN16" s="626"/>
      <c r="DO16" s="626"/>
      <c r="DP16" s="627"/>
      <c r="DQ16" s="631">
        <v>12021</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25142</v>
      </c>
      <c r="S17" s="626"/>
      <c r="T17" s="626"/>
      <c r="U17" s="626"/>
      <c r="V17" s="626"/>
      <c r="W17" s="626"/>
      <c r="X17" s="626"/>
      <c r="Y17" s="627"/>
      <c r="Z17" s="685">
        <v>0.1</v>
      </c>
      <c r="AA17" s="685"/>
      <c r="AB17" s="685"/>
      <c r="AC17" s="685"/>
      <c r="AD17" s="686">
        <v>25142</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2103779</v>
      </c>
      <c r="CS17" s="626"/>
      <c r="CT17" s="626"/>
      <c r="CU17" s="626"/>
      <c r="CV17" s="626"/>
      <c r="CW17" s="626"/>
      <c r="CX17" s="626"/>
      <c r="CY17" s="627"/>
      <c r="CZ17" s="685">
        <v>9.1999999999999993</v>
      </c>
      <c r="DA17" s="685"/>
      <c r="DB17" s="685"/>
      <c r="DC17" s="685"/>
      <c r="DD17" s="631" t="s">
        <v>127</v>
      </c>
      <c r="DE17" s="626"/>
      <c r="DF17" s="626"/>
      <c r="DG17" s="626"/>
      <c r="DH17" s="626"/>
      <c r="DI17" s="626"/>
      <c r="DJ17" s="626"/>
      <c r="DK17" s="626"/>
      <c r="DL17" s="626"/>
      <c r="DM17" s="626"/>
      <c r="DN17" s="626"/>
      <c r="DO17" s="626"/>
      <c r="DP17" s="627"/>
      <c r="DQ17" s="631">
        <v>2103779</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2446691</v>
      </c>
      <c r="S18" s="626"/>
      <c r="T18" s="626"/>
      <c r="U18" s="626"/>
      <c r="V18" s="626"/>
      <c r="W18" s="626"/>
      <c r="X18" s="626"/>
      <c r="Y18" s="627"/>
      <c r="Z18" s="685">
        <v>10.5</v>
      </c>
      <c r="AA18" s="685"/>
      <c r="AB18" s="685"/>
      <c r="AC18" s="685"/>
      <c r="AD18" s="686">
        <v>1518523</v>
      </c>
      <c r="AE18" s="686"/>
      <c r="AF18" s="686"/>
      <c r="AG18" s="686"/>
      <c r="AH18" s="686"/>
      <c r="AI18" s="686"/>
      <c r="AJ18" s="686"/>
      <c r="AK18" s="686"/>
      <c r="AL18" s="628">
        <v>11.9</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1518523</v>
      </c>
      <c r="S19" s="626"/>
      <c r="T19" s="626"/>
      <c r="U19" s="626"/>
      <c r="V19" s="626"/>
      <c r="W19" s="626"/>
      <c r="X19" s="626"/>
      <c r="Y19" s="627"/>
      <c r="Z19" s="685">
        <v>6.5</v>
      </c>
      <c r="AA19" s="685"/>
      <c r="AB19" s="685"/>
      <c r="AC19" s="685"/>
      <c r="AD19" s="686">
        <v>1518523</v>
      </c>
      <c r="AE19" s="686"/>
      <c r="AF19" s="686"/>
      <c r="AG19" s="686"/>
      <c r="AH19" s="686"/>
      <c r="AI19" s="686"/>
      <c r="AJ19" s="686"/>
      <c r="AK19" s="686"/>
      <c r="AL19" s="628">
        <v>11.9</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127</v>
      </c>
      <c r="BH19" s="626"/>
      <c r="BI19" s="626"/>
      <c r="BJ19" s="626"/>
      <c r="BK19" s="626"/>
      <c r="BL19" s="626"/>
      <c r="BM19" s="626"/>
      <c r="BN19" s="627"/>
      <c r="BO19" s="685" t="s">
        <v>127</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928168</v>
      </c>
      <c r="S20" s="626"/>
      <c r="T20" s="626"/>
      <c r="U20" s="626"/>
      <c r="V20" s="626"/>
      <c r="W20" s="626"/>
      <c r="X20" s="626"/>
      <c r="Y20" s="627"/>
      <c r="Z20" s="685">
        <v>4</v>
      </c>
      <c r="AA20" s="685"/>
      <c r="AB20" s="685"/>
      <c r="AC20" s="685"/>
      <c r="AD20" s="686" t="s">
        <v>127</v>
      </c>
      <c r="AE20" s="686"/>
      <c r="AF20" s="686"/>
      <c r="AG20" s="686"/>
      <c r="AH20" s="686"/>
      <c r="AI20" s="686"/>
      <c r="AJ20" s="686"/>
      <c r="AK20" s="686"/>
      <c r="AL20" s="628" t="s">
        <v>127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127</v>
      </c>
      <c r="BP20" s="685"/>
      <c r="BQ20" s="685"/>
      <c r="BR20" s="685"/>
      <c r="BS20" s="631" t="s">
        <v>127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22894090</v>
      </c>
      <c r="CS20" s="626"/>
      <c r="CT20" s="626"/>
      <c r="CU20" s="626"/>
      <c r="CV20" s="626"/>
      <c r="CW20" s="626"/>
      <c r="CX20" s="626"/>
      <c r="CY20" s="627"/>
      <c r="CZ20" s="685">
        <v>100</v>
      </c>
      <c r="DA20" s="685"/>
      <c r="DB20" s="685"/>
      <c r="DC20" s="685"/>
      <c r="DD20" s="631">
        <v>3197252</v>
      </c>
      <c r="DE20" s="626"/>
      <c r="DF20" s="626"/>
      <c r="DG20" s="626"/>
      <c r="DH20" s="626"/>
      <c r="DI20" s="626"/>
      <c r="DJ20" s="626"/>
      <c r="DK20" s="626"/>
      <c r="DL20" s="626"/>
      <c r="DM20" s="626"/>
      <c r="DN20" s="626"/>
      <c r="DO20" s="626"/>
      <c r="DP20" s="627"/>
      <c r="DQ20" s="631">
        <v>14858527</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13609649</v>
      </c>
      <c r="S22" s="626"/>
      <c r="T22" s="626"/>
      <c r="U22" s="626"/>
      <c r="V22" s="626"/>
      <c r="W22" s="626"/>
      <c r="X22" s="626"/>
      <c r="Y22" s="627"/>
      <c r="Z22" s="685">
        <v>58.2</v>
      </c>
      <c r="AA22" s="685"/>
      <c r="AB22" s="685"/>
      <c r="AC22" s="685"/>
      <c r="AD22" s="686">
        <v>12681481</v>
      </c>
      <c r="AE22" s="686"/>
      <c r="AF22" s="686"/>
      <c r="AG22" s="686"/>
      <c r="AH22" s="686"/>
      <c r="AI22" s="686"/>
      <c r="AJ22" s="686"/>
      <c r="AK22" s="686"/>
      <c r="AL22" s="628">
        <v>99.6</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10951</v>
      </c>
      <c r="S23" s="626"/>
      <c r="T23" s="626"/>
      <c r="U23" s="626"/>
      <c r="V23" s="626"/>
      <c r="W23" s="626"/>
      <c r="X23" s="626"/>
      <c r="Y23" s="627"/>
      <c r="Z23" s="685">
        <v>0</v>
      </c>
      <c r="AA23" s="685"/>
      <c r="AB23" s="685"/>
      <c r="AC23" s="685"/>
      <c r="AD23" s="686">
        <v>10951</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583018</v>
      </c>
      <c r="S24" s="626"/>
      <c r="T24" s="626"/>
      <c r="U24" s="626"/>
      <c r="V24" s="626"/>
      <c r="W24" s="626"/>
      <c r="X24" s="626"/>
      <c r="Y24" s="627"/>
      <c r="Z24" s="685">
        <v>2.5</v>
      </c>
      <c r="AA24" s="685"/>
      <c r="AB24" s="685"/>
      <c r="AC24" s="685"/>
      <c r="AD24" s="686" t="s">
        <v>127</v>
      </c>
      <c r="AE24" s="686"/>
      <c r="AF24" s="686"/>
      <c r="AG24" s="686"/>
      <c r="AH24" s="686"/>
      <c r="AI24" s="686"/>
      <c r="AJ24" s="686"/>
      <c r="AK24" s="686"/>
      <c r="AL24" s="628" t="s">
        <v>127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11956503</v>
      </c>
      <c r="CS24" s="689"/>
      <c r="CT24" s="689"/>
      <c r="CU24" s="689"/>
      <c r="CV24" s="689"/>
      <c r="CW24" s="689"/>
      <c r="CX24" s="689"/>
      <c r="CY24" s="735"/>
      <c r="CZ24" s="736">
        <v>52.2</v>
      </c>
      <c r="DA24" s="705"/>
      <c r="DB24" s="705"/>
      <c r="DC24" s="739"/>
      <c r="DD24" s="734">
        <v>8025410</v>
      </c>
      <c r="DE24" s="689"/>
      <c r="DF24" s="689"/>
      <c r="DG24" s="689"/>
      <c r="DH24" s="689"/>
      <c r="DI24" s="689"/>
      <c r="DJ24" s="689"/>
      <c r="DK24" s="735"/>
      <c r="DL24" s="734">
        <v>8002908</v>
      </c>
      <c r="DM24" s="689"/>
      <c r="DN24" s="689"/>
      <c r="DO24" s="689"/>
      <c r="DP24" s="689"/>
      <c r="DQ24" s="689"/>
      <c r="DR24" s="689"/>
      <c r="DS24" s="689"/>
      <c r="DT24" s="689"/>
      <c r="DU24" s="689"/>
      <c r="DV24" s="735"/>
      <c r="DW24" s="736">
        <v>58</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394449</v>
      </c>
      <c r="S25" s="626"/>
      <c r="T25" s="626"/>
      <c r="U25" s="626"/>
      <c r="V25" s="626"/>
      <c r="W25" s="626"/>
      <c r="X25" s="626"/>
      <c r="Y25" s="627"/>
      <c r="Z25" s="685">
        <v>1.7</v>
      </c>
      <c r="AA25" s="685"/>
      <c r="AB25" s="685"/>
      <c r="AC25" s="685"/>
      <c r="AD25" s="686">
        <v>30842</v>
      </c>
      <c r="AE25" s="686"/>
      <c r="AF25" s="686"/>
      <c r="AG25" s="686"/>
      <c r="AH25" s="686"/>
      <c r="AI25" s="686"/>
      <c r="AJ25" s="686"/>
      <c r="AK25" s="686"/>
      <c r="AL25" s="628">
        <v>0.2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4885683</v>
      </c>
      <c r="CS25" s="624"/>
      <c r="CT25" s="624"/>
      <c r="CU25" s="624"/>
      <c r="CV25" s="624"/>
      <c r="CW25" s="624"/>
      <c r="CX25" s="624"/>
      <c r="CY25" s="625"/>
      <c r="CZ25" s="628">
        <v>21.3</v>
      </c>
      <c r="DA25" s="657"/>
      <c r="DB25" s="657"/>
      <c r="DC25" s="658"/>
      <c r="DD25" s="631">
        <v>4358362</v>
      </c>
      <c r="DE25" s="624"/>
      <c r="DF25" s="624"/>
      <c r="DG25" s="624"/>
      <c r="DH25" s="624"/>
      <c r="DI25" s="624"/>
      <c r="DJ25" s="624"/>
      <c r="DK25" s="625"/>
      <c r="DL25" s="631">
        <v>4335860</v>
      </c>
      <c r="DM25" s="624"/>
      <c r="DN25" s="624"/>
      <c r="DO25" s="624"/>
      <c r="DP25" s="624"/>
      <c r="DQ25" s="624"/>
      <c r="DR25" s="624"/>
      <c r="DS25" s="624"/>
      <c r="DT25" s="624"/>
      <c r="DU25" s="624"/>
      <c r="DV25" s="625"/>
      <c r="DW25" s="628">
        <v>31.4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203303</v>
      </c>
      <c r="S26" s="626"/>
      <c r="T26" s="626"/>
      <c r="U26" s="626"/>
      <c r="V26" s="626"/>
      <c r="W26" s="626"/>
      <c r="X26" s="626"/>
      <c r="Y26" s="627"/>
      <c r="Z26" s="685">
        <v>0.9</v>
      </c>
      <c r="AA26" s="685"/>
      <c r="AB26" s="685"/>
      <c r="AC26" s="685"/>
      <c r="AD26" s="686" t="s">
        <v>127</v>
      </c>
      <c r="AE26" s="686"/>
      <c r="AF26" s="686"/>
      <c r="AG26" s="686"/>
      <c r="AH26" s="686"/>
      <c r="AI26" s="686"/>
      <c r="AJ26" s="686"/>
      <c r="AK26" s="686"/>
      <c r="AL26" s="628" t="s">
        <v>127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2972138</v>
      </c>
      <c r="CS26" s="626"/>
      <c r="CT26" s="626"/>
      <c r="CU26" s="626"/>
      <c r="CV26" s="626"/>
      <c r="CW26" s="626"/>
      <c r="CX26" s="626"/>
      <c r="CY26" s="627"/>
      <c r="CZ26" s="628">
        <v>13</v>
      </c>
      <c r="DA26" s="657"/>
      <c r="DB26" s="657"/>
      <c r="DC26" s="658"/>
      <c r="DD26" s="631">
        <v>2544454</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2972547</v>
      </c>
      <c r="S27" s="626"/>
      <c r="T27" s="626"/>
      <c r="U27" s="626"/>
      <c r="V27" s="626"/>
      <c r="W27" s="626"/>
      <c r="X27" s="626"/>
      <c r="Y27" s="627"/>
      <c r="Z27" s="685">
        <v>12.7</v>
      </c>
      <c r="AA27" s="685"/>
      <c r="AB27" s="685"/>
      <c r="AC27" s="685"/>
      <c r="AD27" s="686" t="s">
        <v>127</v>
      </c>
      <c r="AE27" s="686"/>
      <c r="AF27" s="686"/>
      <c r="AG27" s="686"/>
      <c r="AH27" s="686"/>
      <c r="AI27" s="686"/>
      <c r="AJ27" s="686"/>
      <c r="AK27" s="686"/>
      <c r="AL27" s="628" t="s">
        <v>127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9730739</v>
      </c>
      <c r="BH27" s="626"/>
      <c r="BI27" s="626"/>
      <c r="BJ27" s="626"/>
      <c r="BK27" s="626"/>
      <c r="BL27" s="626"/>
      <c r="BM27" s="626"/>
      <c r="BN27" s="627"/>
      <c r="BO27" s="685">
        <v>100</v>
      </c>
      <c r="BP27" s="685"/>
      <c r="BQ27" s="685"/>
      <c r="BR27" s="685"/>
      <c r="BS27" s="631">
        <v>144260</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4967041</v>
      </c>
      <c r="CS27" s="624"/>
      <c r="CT27" s="624"/>
      <c r="CU27" s="624"/>
      <c r="CV27" s="624"/>
      <c r="CW27" s="624"/>
      <c r="CX27" s="624"/>
      <c r="CY27" s="625"/>
      <c r="CZ27" s="628">
        <v>21.7</v>
      </c>
      <c r="DA27" s="657"/>
      <c r="DB27" s="657"/>
      <c r="DC27" s="658"/>
      <c r="DD27" s="631">
        <v>1563269</v>
      </c>
      <c r="DE27" s="624"/>
      <c r="DF27" s="624"/>
      <c r="DG27" s="624"/>
      <c r="DH27" s="624"/>
      <c r="DI27" s="624"/>
      <c r="DJ27" s="624"/>
      <c r="DK27" s="625"/>
      <c r="DL27" s="631">
        <v>1563269</v>
      </c>
      <c r="DM27" s="624"/>
      <c r="DN27" s="624"/>
      <c r="DO27" s="624"/>
      <c r="DP27" s="624"/>
      <c r="DQ27" s="624"/>
      <c r="DR27" s="624"/>
      <c r="DS27" s="624"/>
      <c r="DT27" s="624"/>
      <c r="DU27" s="624"/>
      <c r="DV27" s="625"/>
      <c r="DW27" s="628">
        <v>11.3</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v>1318</v>
      </c>
      <c r="S28" s="626"/>
      <c r="T28" s="626"/>
      <c r="U28" s="626"/>
      <c r="V28" s="626"/>
      <c r="W28" s="626"/>
      <c r="X28" s="626"/>
      <c r="Y28" s="627"/>
      <c r="Z28" s="685">
        <v>0</v>
      </c>
      <c r="AA28" s="685"/>
      <c r="AB28" s="685"/>
      <c r="AC28" s="685"/>
      <c r="AD28" s="686">
        <v>1318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2103779</v>
      </c>
      <c r="CS28" s="626"/>
      <c r="CT28" s="626"/>
      <c r="CU28" s="626"/>
      <c r="CV28" s="626"/>
      <c r="CW28" s="626"/>
      <c r="CX28" s="626"/>
      <c r="CY28" s="627"/>
      <c r="CZ28" s="628">
        <v>9.1999999999999993</v>
      </c>
      <c r="DA28" s="657"/>
      <c r="DB28" s="657"/>
      <c r="DC28" s="658"/>
      <c r="DD28" s="631">
        <v>2103779</v>
      </c>
      <c r="DE28" s="626"/>
      <c r="DF28" s="626"/>
      <c r="DG28" s="626"/>
      <c r="DH28" s="626"/>
      <c r="DI28" s="626"/>
      <c r="DJ28" s="626"/>
      <c r="DK28" s="627"/>
      <c r="DL28" s="631">
        <v>2103779</v>
      </c>
      <c r="DM28" s="626"/>
      <c r="DN28" s="626"/>
      <c r="DO28" s="626"/>
      <c r="DP28" s="626"/>
      <c r="DQ28" s="626"/>
      <c r="DR28" s="626"/>
      <c r="DS28" s="626"/>
      <c r="DT28" s="626"/>
      <c r="DU28" s="626"/>
      <c r="DV28" s="627"/>
      <c r="DW28" s="628">
        <v>15.3</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1737047</v>
      </c>
      <c r="S29" s="626"/>
      <c r="T29" s="626"/>
      <c r="U29" s="626"/>
      <c r="V29" s="626"/>
      <c r="W29" s="626"/>
      <c r="X29" s="626"/>
      <c r="Y29" s="627"/>
      <c r="Z29" s="685">
        <v>7.4</v>
      </c>
      <c r="AA29" s="685"/>
      <c r="AB29" s="685"/>
      <c r="AC29" s="685"/>
      <c r="AD29" s="686" t="s">
        <v>127</v>
      </c>
      <c r="AE29" s="686"/>
      <c r="AF29" s="686"/>
      <c r="AG29" s="686"/>
      <c r="AH29" s="686"/>
      <c r="AI29" s="686"/>
      <c r="AJ29" s="686"/>
      <c r="AK29" s="686"/>
      <c r="AL29" s="628" t="s">
        <v>127</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2103363</v>
      </c>
      <c r="CS29" s="624"/>
      <c r="CT29" s="624"/>
      <c r="CU29" s="624"/>
      <c r="CV29" s="624"/>
      <c r="CW29" s="624"/>
      <c r="CX29" s="624"/>
      <c r="CY29" s="625"/>
      <c r="CZ29" s="628">
        <v>9.1999999999999993</v>
      </c>
      <c r="DA29" s="657"/>
      <c r="DB29" s="657"/>
      <c r="DC29" s="658"/>
      <c r="DD29" s="631">
        <v>2103363</v>
      </c>
      <c r="DE29" s="624"/>
      <c r="DF29" s="624"/>
      <c r="DG29" s="624"/>
      <c r="DH29" s="624"/>
      <c r="DI29" s="624"/>
      <c r="DJ29" s="624"/>
      <c r="DK29" s="625"/>
      <c r="DL29" s="631">
        <v>2103363</v>
      </c>
      <c r="DM29" s="624"/>
      <c r="DN29" s="624"/>
      <c r="DO29" s="624"/>
      <c r="DP29" s="624"/>
      <c r="DQ29" s="624"/>
      <c r="DR29" s="624"/>
      <c r="DS29" s="624"/>
      <c r="DT29" s="624"/>
      <c r="DU29" s="624"/>
      <c r="DV29" s="625"/>
      <c r="DW29" s="628">
        <v>15.3</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11245</v>
      </c>
      <c r="S30" s="626"/>
      <c r="T30" s="626"/>
      <c r="U30" s="626"/>
      <c r="V30" s="626"/>
      <c r="W30" s="626"/>
      <c r="X30" s="626"/>
      <c r="Y30" s="627"/>
      <c r="Z30" s="685">
        <v>0</v>
      </c>
      <c r="AA30" s="685"/>
      <c r="AB30" s="685"/>
      <c r="AC30" s="685"/>
      <c r="AD30" s="686">
        <v>6485</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99.1</v>
      </c>
      <c r="BH30" s="704"/>
      <c r="BI30" s="704"/>
      <c r="BJ30" s="704"/>
      <c r="BK30" s="704"/>
      <c r="BL30" s="704"/>
      <c r="BM30" s="705">
        <v>95.8</v>
      </c>
      <c r="BN30" s="704"/>
      <c r="BO30" s="704"/>
      <c r="BP30" s="704"/>
      <c r="BQ30" s="706"/>
      <c r="BR30" s="703">
        <v>98.8</v>
      </c>
      <c r="BS30" s="704"/>
      <c r="BT30" s="704"/>
      <c r="BU30" s="704"/>
      <c r="BV30" s="704"/>
      <c r="BW30" s="704"/>
      <c r="BX30" s="705">
        <v>95.6</v>
      </c>
      <c r="BY30" s="704"/>
      <c r="BZ30" s="704"/>
      <c r="CA30" s="704"/>
      <c r="CB30" s="706"/>
      <c r="CD30" s="709"/>
      <c r="CE30" s="710"/>
      <c r="CF30" s="667" t="s">
        <v>309</v>
      </c>
      <c r="CG30" s="664"/>
      <c r="CH30" s="664"/>
      <c r="CI30" s="664"/>
      <c r="CJ30" s="664"/>
      <c r="CK30" s="664"/>
      <c r="CL30" s="664"/>
      <c r="CM30" s="664"/>
      <c r="CN30" s="664"/>
      <c r="CO30" s="664"/>
      <c r="CP30" s="664"/>
      <c r="CQ30" s="665"/>
      <c r="CR30" s="623">
        <v>1964069</v>
      </c>
      <c r="CS30" s="626"/>
      <c r="CT30" s="626"/>
      <c r="CU30" s="626"/>
      <c r="CV30" s="626"/>
      <c r="CW30" s="626"/>
      <c r="CX30" s="626"/>
      <c r="CY30" s="627"/>
      <c r="CZ30" s="628">
        <v>8.6</v>
      </c>
      <c r="DA30" s="657"/>
      <c r="DB30" s="657"/>
      <c r="DC30" s="658"/>
      <c r="DD30" s="631">
        <v>1964069</v>
      </c>
      <c r="DE30" s="626"/>
      <c r="DF30" s="626"/>
      <c r="DG30" s="626"/>
      <c r="DH30" s="626"/>
      <c r="DI30" s="626"/>
      <c r="DJ30" s="626"/>
      <c r="DK30" s="627"/>
      <c r="DL30" s="631">
        <v>1964069</v>
      </c>
      <c r="DM30" s="626"/>
      <c r="DN30" s="626"/>
      <c r="DO30" s="626"/>
      <c r="DP30" s="626"/>
      <c r="DQ30" s="626"/>
      <c r="DR30" s="626"/>
      <c r="DS30" s="626"/>
      <c r="DT30" s="626"/>
      <c r="DU30" s="626"/>
      <c r="DV30" s="627"/>
      <c r="DW30" s="628">
        <v>14.2</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128424</v>
      </c>
      <c r="S31" s="626"/>
      <c r="T31" s="626"/>
      <c r="U31" s="626"/>
      <c r="V31" s="626"/>
      <c r="W31" s="626"/>
      <c r="X31" s="626"/>
      <c r="Y31" s="627"/>
      <c r="Z31" s="685">
        <v>0.5</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98.8</v>
      </c>
      <c r="BH31" s="624"/>
      <c r="BI31" s="624"/>
      <c r="BJ31" s="624"/>
      <c r="BK31" s="624"/>
      <c r="BL31" s="624"/>
      <c r="BM31" s="629">
        <v>94.9</v>
      </c>
      <c r="BN31" s="702"/>
      <c r="BO31" s="702"/>
      <c r="BP31" s="702"/>
      <c r="BQ31" s="663"/>
      <c r="BR31" s="701">
        <v>98.5</v>
      </c>
      <c r="BS31" s="624"/>
      <c r="BT31" s="624"/>
      <c r="BU31" s="624"/>
      <c r="BV31" s="624"/>
      <c r="BW31" s="624"/>
      <c r="BX31" s="629">
        <v>94.7</v>
      </c>
      <c r="BY31" s="702"/>
      <c r="BZ31" s="702"/>
      <c r="CA31" s="702"/>
      <c r="CB31" s="663"/>
      <c r="CD31" s="709"/>
      <c r="CE31" s="710"/>
      <c r="CF31" s="667" t="s">
        <v>313</v>
      </c>
      <c r="CG31" s="664"/>
      <c r="CH31" s="664"/>
      <c r="CI31" s="664"/>
      <c r="CJ31" s="664"/>
      <c r="CK31" s="664"/>
      <c r="CL31" s="664"/>
      <c r="CM31" s="664"/>
      <c r="CN31" s="664"/>
      <c r="CO31" s="664"/>
      <c r="CP31" s="664"/>
      <c r="CQ31" s="665"/>
      <c r="CR31" s="623">
        <v>139294</v>
      </c>
      <c r="CS31" s="624"/>
      <c r="CT31" s="624"/>
      <c r="CU31" s="624"/>
      <c r="CV31" s="624"/>
      <c r="CW31" s="624"/>
      <c r="CX31" s="624"/>
      <c r="CY31" s="625"/>
      <c r="CZ31" s="628">
        <v>0.6</v>
      </c>
      <c r="DA31" s="657"/>
      <c r="DB31" s="657"/>
      <c r="DC31" s="658"/>
      <c r="DD31" s="631">
        <v>139294</v>
      </c>
      <c r="DE31" s="624"/>
      <c r="DF31" s="624"/>
      <c r="DG31" s="624"/>
      <c r="DH31" s="624"/>
      <c r="DI31" s="624"/>
      <c r="DJ31" s="624"/>
      <c r="DK31" s="625"/>
      <c r="DL31" s="631">
        <v>139294</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675105</v>
      </c>
      <c r="S32" s="626"/>
      <c r="T32" s="626"/>
      <c r="U32" s="626"/>
      <c r="V32" s="626"/>
      <c r="W32" s="626"/>
      <c r="X32" s="626"/>
      <c r="Y32" s="627"/>
      <c r="Z32" s="685">
        <v>2.9</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99.2</v>
      </c>
      <c r="BH32" s="639"/>
      <c r="BI32" s="639"/>
      <c r="BJ32" s="639"/>
      <c r="BK32" s="639"/>
      <c r="BL32" s="639"/>
      <c r="BM32" s="683">
        <v>96.3</v>
      </c>
      <c r="BN32" s="639"/>
      <c r="BO32" s="639"/>
      <c r="BP32" s="639"/>
      <c r="BQ32" s="676"/>
      <c r="BR32" s="700">
        <v>99</v>
      </c>
      <c r="BS32" s="639"/>
      <c r="BT32" s="639"/>
      <c r="BU32" s="639"/>
      <c r="BV32" s="639"/>
      <c r="BW32" s="639"/>
      <c r="BX32" s="683">
        <v>96</v>
      </c>
      <c r="BY32" s="639"/>
      <c r="BZ32" s="639"/>
      <c r="CA32" s="639"/>
      <c r="CB32" s="676"/>
      <c r="CD32" s="711"/>
      <c r="CE32" s="712"/>
      <c r="CF32" s="667" t="s">
        <v>316</v>
      </c>
      <c r="CG32" s="664"/>
      <c r="CH32" s="664"/>
      <c r="CI32" s="664"/>
      <c r="CJ32" s="664"/>
      <c r="CK32" s="664"/>
      <c r="CL32" s="664"/>
      <c r="CM32" s="664"/>
      <c r="CN32" s="664"/>
      <c r="CO32" s="664"/>
      <c r="CP32" s="664"/>
      <c r="CQ32" s="665"/>
      <c r="CR32" s="623">
        <v>416</v>
      </c>
      <c r="CS32" s="626"/>
      <c r="CT32" s="626"/>
      <c r="CU32" s="626"/>
      <c r="CV32" s="626"/>
      <c r="CW32" s="626"/>
      <c r="CX32" s="626"/>
      <c r="CY32" s="627"/>
      <c r="CZ32" s="628">
        <v>0</v>
      </c>
      <c r="DA32" s="657"/>
      <c r="DB32" s="657"/>
      <c r="DC32" s="658"/>
      <c r="DD32" s="631">
        <v>416</v>
      </c>
      <c r="DE32" s="626"/>
      <c r="DF32" s="626"/>
      <c r="DG32" s="626"/>
      <c r="DH32" s="626"/>
      <c r="DI32" s="626"/>
      <c r="DJ32" s="626"/>
      <c r="DK32" s="627"/>
      <c r="DL32" s="631">
        <v>416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268051</v>
      </c>
      <c r="S33" s="626"/>
      <c r="T33" s="626"/>
      <c r="U33" s="626"/>
      <c r="V33" s="626"/>
      <c r="W33" s="626"/>
      <c r="X33" s="626"/>
      <c r="Y33" s="627"/>
      <c r="Z33" s="685">
        <v>1.1000000000000001</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7642183</v>
      </c>
      <c r="CS33" s="624"/>
      <c r="CT33" s="624"/>
      <c r="CU33" s="624"/>
      <c r="CV33" s="624"/>
      <c r="CW33" s="624"/>
      <c r="CX33" s="624"/>
      <c r="CY33" s="625"/>
      <c r="CZ33" s="628">
        <v>33.4</v>
      </c>
      <c r="DA33" s="657"/>
      <c r="DB33" s="657"/>
      <c r="DC33" s="658"/>
      <c r="DD33" s="631">
        <v>5970850</v>
      </c>
      <c r="DE33" s="624"/>
      <c r="DF33" s="624"/>
      <c r="DG33" s="624"/>
      <c r="DH33" s="624"/>
      <c r="DI33" s="624"/>
      <c r="DJ33" s="624"/>
      <c r="DK33" s="625"/>
      <c r="DL33" s="631">
        <v>4448993</v>
      </c>
      <c r="DM33" s="624"/>
      <c r="DN33" s="624"/>
      <c r="DO33" s="624"/>
      <c r="DP33" s="624"/>
      <c r="DQ33" s="624"/>
      <c r="DR33" s="624"/>
      <c r="DS33" s="624"/>
      <c r="DT33" s="624"/>
      <c r="DU33" s="624"/>
      <c r="DV33" s="625"/>
      <c r="DW33" s="628">
        <v>32.299999999999997</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292529</v>
      </c>
      <c r="S34" s="626"/>
      <c r="T34" s="626"/>
      <c r="U34" s="626"/>
      <c r="V34" s="626"/>
      <c r="W34" s="626"/>
      <c r="X34" s="626"/>
      <c r="Y34" s="627"/>
      <c r="Z34" s="685">
        <v>1.3</v>
      </c>
      <c r="AA34" s="685"/>
      <c r="AB34" s="685"/>
      <c r="AC34" s="685"/>
      <c r="AD34" s="686">
        <v>1012</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2511069</v>
      </c>
      <c r="CS34" s="626"/>
      <c r="CT34" s="626"/>
      <c r="CU34" s="626"/>
      <c r="CV34" s="626"/>
      <c r="CW34" s="626"/>
      <c r="CX34" s="626"/>
      <c r="CY34" s="627"/>
      <c r="CZ34" s="628">
        <v>11</v>
      </c>
      <c r="DA34" s="657"/>
      <c r="DB34" s="657"/>
      <c r="DC34" s="658"/>
      <c r="DD34" s="631">
        <v>1838066</v>
      </c>
      <c r="DE34" s="626"/>
      <c r="DF34" s="626"/>
      <c r="DG34" s="626"/>
      <c r="DH34" s="626"/>
      <c r="DI34" s="626"/>
      <c r="DJ34" s="626"/>
      <c r="DK34" s="627"/>
      <c r="DL34" s="631">
        <v>1066132</v>
      </c>
      <c r="DM34" s="626"/>
      <c r="DN34" s="626"/>
      <c r="DO34" s="626"/>
      <c r="DP34" s="626"/>
      <c r="DQ34" s="626"/>
      <c r="DR34" s="626"/>
      <c r="DS34" s="626"/>
      <c r="DT34" s="626"/>
      <c r="DU34" s="626"/>
      <c r="DV34" s="627"/>
      <c r="DW34" s="628">
        <v>7.7</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2512800</v>
      </c>
      <c r="S35" s="626"/>
      <c r="T35" s="626"/>
      <c r="U35" s="626"/>
      <c r="V35" s="626"/>
      <c r="W35" s="626"/>
      <c r="X35" s="626"/>
      <c r="Y35" s="627"/>
      <c r="Z35" s="685">
        <v>10.7</v>
      </c>
      <c r="AA35" s="685"/>
      <c r="AB35" s="685"/>
      <c r="AC35" s="685"/>
      <c r="AD35" s="686" t="s">
        <v>127</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3322372</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22686</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184578</v>
      </c>
      <c r="CS35" s="624"/>
      <c r="CT35" s="624"/>
      <c r="CU35" s="624"/>
      <c r="CV35" s="624"/>
      <c r="CW35" s="624"/>
      <c r="CX35" s="624"/>
      <c r="CY35" s="625"/>
      <c r="CZ35" s="628">
        <v>0.8</v>
      </c>
      <c r="DA35" s="657"/>
      <c r="DB35" s="657"/>
      <c r="DC35" s="658"/>
      <c r="DD35" s="631">
        <v>141034</v>
      </c>
      <c r="DE35" s="624"/>
      <c r="DF35" s="624"/>
      <c r="DG35" s="624"/>
      <c r="DH35" s="624"/>
      <c r="DI35" s="624"/>
      <c r="DJ35" s="624"/>
      <c r="DK35" s="625"/>
      <c r="DL35" s="631">
        <v>141034</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328</v>
      </c>
      <c r="AR36" s="661"/>
      <c r="AS36" s="661"/>
      <c r="AT36" s="661"/>
      <c r="AU36" s="661"/>
      <c r="AV36" s="661"/>
      <c r="AW36" s="661"/>
      <c r="AX36" s="661"/>
      <c r="AY36" s="662"/>
      <c r="AZ36" s="623">
        <v>448975</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-66487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1715066</v>
      </c>
      <c r="CS36" s="626"/>
      <c r="CT36" s="626"/>
      <c r="CU36" s="626"/>
      <c r="CV36" s="626"/>
      <c r="CW36" s="626"/>
      <c r="CX36" s="626"/>
      <c r="CY36" s="627"/>
      <c r="CZ36" s="628">
        <v>7.5</v>
      </c>
      <c r="DA36" s="657"/>
      <c r="DB36" s="657"/>
      <c r="DC36" s="658"/>
      <c r="DD36" s="631">
        <v>1420945</v>
      </c>
      <c r="DE36" s="626"/>
      <c r="DF36" s="626"/>
      <c r="DG36" s="626"/>
      <c r="DH36" s="626"/>
      <c r="DI36" s="626"/>
      <c r="DJ36" s="626"/>
      <c r="DK36" s="627"/>
      <c r="DL36" s="631">
        <v>963665</v>
      </c>
      <c r="DM36" s="626"/>
      <c r="DN36" s="626"/>
      <c r="DO36" s="626"/>
      <c r="DP36" s="626"/>
      <c r="DQ36" s="626"/>
      <c r="DR36" s="626"/>
      <c r="DS36" s="626"/>
      <c r="DT36" s="626"/>
      <c r="DU36" s="626"/>
      <c r="DV36" s="627"/>
      <c r="DW36" s="628">
        <v>7</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1057200</v>
      </c>
      <c r="S37" s="626"/>
      <c r="T37" s="626"/>
      <c r="U37" s="626"/>
      <c r="V37" s="626"/>
      <c r="W37" s="626"/>
      <c r="X37" s="626"/>
      <c r="Y37" s="627"/>
      <c r="Z37" s="685">
        <v>4.5</v>
      </c>
      <c r="AA37" s="685"/>
      <c r="AB37" s="685"/>
      <c r="AC37" s="685"/>
      <c r="AD37" s="686" t="s">
        <v>127</v>
      </c>
      <c r="AE37" s="686"/>
      <c r="AF37" s="686"/>
      <c r="AG37" s="686"/>
      <c r="AH37" s="686"/>
      <c r="AI37" s="686"/>
      <c r="AJ37" s="686"/>
      <c r="AK37" s="686"/>
      <c r="AL37" s="628" t="s">
        <v>127</v>
      </c>
      <c r="AM37" s="629"/>
      <c r="AN37" s="629"/>
      <c r="AO37" s="687"/>
      <c r="AQ37" s="660" t="s">
        <v>332</v>
      </c>
      <c r="AR37" s="661"/>
      <c r="AS37" s="661"/>
      <c r="AT37" s="661"/>
      <c r="AU37" s="661"/>
      <c r="AV37" s="661"/>
      <c r="AW37" s="661"/>
      <c r="AX37" s="661"/>
      <c r="AY37" s="662"/>
      <c r="AZ37" s="623">
        <v>439748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7206</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264110</v>
      </c>
      <c r="CS37" s="624"/>
      <c r="CT37" s="624"/>
      <c r="CU37" s="624"/>
      <c r="CV37" s="624"/>
      <c r="CW37" s="624"/>
      <c r="CX37" s="624"/>
      <c r="CY37" s="625"/>
      <c r="CZ37" s="628">
        <v>1.2</v>
      </c>
      <c r="DA37" s="657"/>
      <c r="DB37" s="657"/>
      <c r="DC37" s="658"/>
      <c r="DD37" s="631">
        <v>147526</v>
      </c>
      <c r="DE37" s="624"/>
      <c r="DF37" s="624"/>
      <c r="DG37" s="624"/>
      <c r="DH37" s="624"/>
      <c r="DI37" s="624"/>
      <c r="DJ37" s="624"/>
      <c r="DK37" s="625"/>
      <c r="DL37" s="631">
        <v>147526</v>
      </c>
      <c r="DM37" s="624"/>
      <c r="DN37" s="624"/>
      <c r="DO37" s="624"/>
      <c r="DP37" s="624"/>
      <c r="DQ37" s="624"/>
      <c r="DR37" s="624"/>
      <c r="DS37" s="624"/>
      <c r="DT37" s="624"/>
      <c r="DU37" s="624"/>
      <c r="DV37" s="625"/>
      <c r="DW37" s="628">
        <v>1.1000000000000001</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23400436</v>
      </c>
      <c r="S38" s="675"/>
      <c r="T38" s="675"/>
      <c r="U38" s="675"/>
      <c r="V38" s="675"/>
      <c r="W38" s="675"/>
      <c r="X38" s="675"/>
      <c r="Y38" s="680"/>
      <c r="Z38" s="681">
        <v>100</v>
      </c>
      <c r="AA38" s="681"/>
      <c r="AB38" s="681"/>
      <c r="AC38" s="681"/>
      <c r="AD38" s="682">
        <v>12732089</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68362</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11036</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2876656</v>
      </c>
      <c r="CS38" s="626"/>
      <c r="CT38" s="626"/>
      <c r="CU38" s="626"/>
      <c r="CV38" s="626"/>
      <c r="CW38" s="626"/>
      <c r="CX38" s="626"/>
      <c r="CY38" s="627"/>
      <c r="CZ38" s="628">
        <v>12.6</v>
      </c>
      <c r="DA38" s="657"/>
      <c r="DB38" s="657"/>
      <c r="DC38" s="658"/>
      <c r="DD38" s="631">
        <v>2482805</v>
      </c>
      <c r="DE38" s="626"/>
      <c r="DF38" s="626"/>
      <c r="DG38" s="626"/>
      <c r="DH38" s="626"/>
      <c r="DI38" s="626"/>
      <c r="DJ38" s="626"/>
      <c r="DK38" s="627"/>
      <c r="DL38" s="631">
        <v>2278162</v>
      </c>
      <c r="DM38" s="626"/>
      <c r="DN38" s="626"/>
      <c r="DO38" s="626"/>
      <c r="DP38" s="626"/>
      <c r="DQ38" s="626"/>
      <c r="DR38" s="626"/>
      <c r="DS38" s="626"/>
      <c r="DT38" s="626"/>
      <c r="DU38" s="626"/>
      <c r="DV38" s="627"/>
      <c r="DW38" s="628">
        <v>16.5</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v>5968</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92</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214814</v>
      </c>
      <c r="CS39" s="624"/>
      <c r="CT39" s="624"/>
      <c r="CU39" s="624"/>
      <c r="CV39" s="624"/>
      <c r="CW39" s="624"/>
      <c r="CX39" s="624"/>
      <c r="CY39" s="625"/>
      <c r="CZ39" s="628">
        <v>0.9</v>
      </c>
      <c r="DA39" s="657"/>
      <c r="DB39" s="657"/>
      <c r="DC39" s="658"/>
      <c r="DD39" s="631">
        <v>88000</v>
      </c>
      <c r="DE39" s="624"/>
      <c r="DF39" s="624"/>
      <c r="DG39" s="624"/>
      <c r="DH39" s="624"/>
      <c r="DI39" s="624"/>
      <c r="DJ39" s="624"/>
      <c r="DK39" s="625"/>
      <c r="DL39" s="631" t="s">
        <v>343</v>
      </c>
      <c r="DM39" s="624"/>
      <c r="DN39" s="624"/>
      <c r="DO39" s="624"/>
      <c r="DP39" s="624"/>
      <c r="DQ39" s="624"/>
      <c r="DR39" s="624"/>
      <c r="DS39" s="624"/>
      <c r="DT39" s="624"/>
      <c r="DU39" s="624"/>
      <c r="DV39" s="625"/>
      <c r="DW39" s="628" t="s">
        <v>343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541329</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343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140000</v>
      </c>
      <c r="CS40" s="626"/>
      <c r="CT40" s="626"/>
      <c r="CU40" s="626"/>
      <c r="CV40" s="626"/>
      <c r="CW40" s="626"/>
      <c r="CX40" s="626"/>
      <c r="CY40" s="627"/>
      <c r="CZ40" s="628">
        <v>0.6</v>
      </c>
      <c r="DA40" s="657"/>
      <c r="DB40" s="657"/>
      <c r="DC40" s="658"/>
      <c r="DD40" s="631" t="s">
        <v>127</v>
      </c>
      <c r="DE40" s="626"/>
      <c r="DF40" s="626"/>
      <c r="DG40" s="626"/>
      <c r="DH40" s="626"/>
      <c r="DI40" s="626"/>
      <c r="DJ40" s="626"/>
      <c r="DK40" s="627"/>
      <c r="DL40" s="631" t="s">
        <v>343</v>
      </c>
      <c r="DM40" s="626"/>
      <c r="DN40" s="626"/>
      <c r="DO40" s="626"/>
      <c r="DP40" s="626"/>
      <c r="DQ40" s="626"/>
      <c r="DR40" s="626"/>
      <c r="DS40" s="626"/>
      <c r="DT40" s="626"/>
      <c r="DU40" s="626"/>
      <c r="DV40" s="627"/>
      <c r="DW40" s="628" t="s">
        <v>343</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1817990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429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343</v>
      </c>
      <c r="CS41" s="624"/>
      <c r="CT41" s="624"/>
      <c r="CU41" s="624"/>
      <c r="CV41" s="624"/>
      <c r="CW41" s="624"/>
      <c r="CX41" s="624"/>
      <c r="CY41" s="625"/>
      <c r="CZ41" s="628" t="s">
        <v>127</v>
      </c>
      <c r="DA41" s="657"/>
      <c r="DB41" s="657"/>
      <c r="DC41" s="658"/>
      <c r="DD41" s="631" t="s">
        <v>343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3295404</v>
      </c>
      <c r="CS42" s="626"/>
      <c r="CT42" s="626"/>
      <c r="CU42" s="626"/>
      <c r="CV42" s="626"/>
      <c r="CW42" s="626"/>
      <c r="CX42" s="626"/>
      <c r="CY42" s="627"/>
      <c r="CZ42" s="628">
        <v>14.4</v>
      </c>
      <c r="DA42" s="629"/>
      <c r="DB42" s="629"/>
      <c r="DC42" s="630"/>
      <c r="DD42" s="631">
        <v>862267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69450</v>
      </c>
      <c r="CS43" s="624"/>
      <c r="CT43" s="624"/>
      <c r="CU43" s="624"/>
      <c r="CV43" s="624"/>
      <c r="CW43" s="624"/>
      <c r="CX43" s="624"/>
      <c r="CY43" s="625"/>
      <c r="CZ43" s="628">
        <v>0.3</v>
      </c>
      <c r="DA43" s="657"/>
      <c r="DB43" s="657"/>
      <c r="DC43" s="658"/>
      <c r="DD43" s="631">
        <v>18172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304</v>
      </c>
      <c r="CE44" s="652"/>
      <c r="CF44" s="620" t="s">
        <v>355</v>
      </c>
      <c r="CG44" s="621"/>
      <c r="CH44" s="621"/>
      <c r="CI44" s="621"/>
      <c r="CJ44" s="621"/>
      <c r="CK44" s="621"/>
      <c r="CL44" s="621"/>
      <c r="CM44" s="621"/>
      <c r="CN44" s="621"/>
      <c r="CO44" s="621"/>
      <c r="CP44" s="621"/>
      <c r="CQ44" s="622"/>
      <c r="CR44" s="623">
        <v>3197252</v>
      </c>
      <c r="CS44" s="626"/>
      <c r="CT44" s="626"/>
      <c r="CU44" s="626"/>
      <c r="CV44" s="626"/>
      <c r="CW44" s="626"/>
      <c r="CX44" s="626"/>
      <c r="CY44" s="627"/>
      <c r="CZ44" s="628">
        <v>14</v>
      </c>
      <c r="DA44" s="629"/>
      <c r="DB44" s="629"/>
      <c r="DC44" s="630"/>
      <c r="DD44" s="631">
        <v>850246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512724</v>
      </c>
      <c r="CS45" s="624"/>
      <c r="CT45" s="624"/>
      <c r="CU45" s="624"/>
      <c r="CV45" s="624"/>
      <c r="CW45" s="624"/>
      <c r="CX45" s="624"/>
      <c r="CY45" s="625"/>
      <c r="CZ45" s="628">
        <v>2.2000000000000002</v>
      </c>
      <c r="DA45" s="657"/>
      <c r="DB45" s="657"/>
      <c r="DC45" s="658"/>
      <c r="DD45" s="631">
        <v>34372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2348256</v>
      </c>
      <c r="CS46" s="626"/>
      <c r="CT46" s="626"/>
      <c r="CU46" s="626"/>
      <c r="CV46" s="626"/>
      <c r="CW46" s="626"/>
      <c r="CX46" s="626"/>
      <c r="CY46" s="627"/>
      <c r="CZ46" s="628">
        <v>10.3</v>
      </c>
      <c r="DA46" s="629"/>
      <c r="DB46" s="629"/>
      <c r="DC46" s="630"/>
      <c r="DD46" s="631">
        <v>805085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98152</v>
      </c>
      <c r="CS47" s="624"/>
      <c r="CT47" s="624"/>
      <c r="CU47" s="624"/>
      <c r="CV47" s="624"/>
      <c r="CW47" s="624"/>
      <c r="CX47" s="624"/>
      <c r="CY47" s="625"/>
      <c r="CZ47" s="628">
        <v>0.4</v>
      </c>
      <c r="DA47" s="657"/>
      <c r="DB47" s="657"/>
      <c r="DC47" s="658"/>
      <c r="DD47" s="631">
        <v>12021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343</v>
      </c>
      <c r="CS48" s="626"/>
      <c r="CT48" s="626"/>
      <c r="CU48" s="626"/>
      <c r="CV48" s="626"/>
      <c r="CW48" s="626"/>
      <c r="CX48" s="626"/>
      <c r="CY48" s="627"/>
      <c r="CZ48" s="628" t="s">
        <v>343</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22894090</v>
      </c>
      <c r="CS49" s="639"/>
      <c r="CT49" s="639"/>
      <c r="CU49" s="639"/>
      <c r="CV49" s="639"/>
      <c r="CW49" s="639"/>
      <c r="CX49" s="639"/>
      <c r="CY49" s="640"/>
      <c r="CZ49" s="641">
        <v>100</v>
      </c>
      <c r="DA49" s="642"/>
      <c r="DB49" s="642"/>
      <c r="DC49" s="643"/>
      <c r="DD49" s="644">
        <v>14858527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ep4uwR0XdhTE5U5tPruDsgaDUM1L5xyNxXelG5wKSBqtBj04miVOXbaGcGdwEBWemHe/Q/HpyYESHO5zazRD6g==" saltValue="srjRtTgZUyrfiNKNMXWf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23398</v>
      </c>
      <c r="R7" s="1156"/>
      <c r="S7" s="1156"/>
      <c r="T7" s="1156"/>
      <c r="U7" s="1156"/>
      <c r="V7" s="1156">
        <v>22892</v>
      </c>
      <c r="W7" s="1156"/>
      <c r="X7" s="1156"/>
      <c r="Y7" s="1156"/>
      <c r="Z7" s="1156"/>
      <c r="AA7" s="1156">
        <v>506</v>
      </c>
      <c r="AB7" s="1156"/>
      <c r="AC7" s="1156"/>
      <c r="AD7" s="1156"/>
      <c r="AE7" s="1157"/>
      <c r="AF7" s="1158">
        <v>394</v>
      </c>
      <c r="AG7" s="1159"/>
      <c r="AH7" s="1159"/>
      <c r="AI7" s="1159"/>
      <c r="AJ7" s="1160"/>
      <c r="AK7" s="1142">
        <v>650</v>
      </c>
      <c r="AL7" s="1143"/>
      <c r="AM7" s="1143"/>
      <c r="AN7" s="1143"/>
      <c r="AO7" s="1143"/>
      <c r="AP7" s="1143">
        <v>22393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607</v>
      </c>
      <c r="BT7" s="1147"/>
      <c r="BU7" s="1147"/>
      <c r="BV7" s="1147"/>
      <c r="BW7" s="1147"/>
      <c r="BX7" s="1147"/>
      <c r="BY7" s="1147"/>
      <c r="BZ7" s="1147"/>
      <c r="CA7" s="1147"/>
      <c r="CB7" s="1147"/>
      <c r="CC7" s="1147"/>
      <c r="CD7" s="1147"/>
      <c r="CE7" s="1147"/>
      <c r="CF7" s="1147"/>
      <c r="CG7" s="1148"/>
      <c r="CH7" s="1139">
        <v>55</v>
      </c>
      <c r="CI7" s="1140"/>
      <c r="CJ7" s="1140"/>
      <c r="CK7" s="1140"/>
      <c r="CL7" s="1141"/>
      <c r="CM7" s="1139">
        <v>307</v>
      </c>
      <c r="CN7" s="1140"/>
      <c r="CO7" s="1140"/>
      <c r="CP7" s="1140"/>
      <c r="CQ7" s="1141"/>
      <c r="CR7" s="1139">
        <v>13</v>
      </c>
      <c r="CS7" s="1140"/>
      <c r="CT7" s="1140"/>
      <c r="CU7" s="1140"/>
      <c r="CV7" s="1141"/>
      <c r="CW7" s="1139" t="s">
        <v>588</v>
      </c>
      <c r="CX7" s="1140"/>
      <c r="CY7" s="1140"/>
      <c r="CZ7" s="1140"/>
      <c r="DA7" s="1141"/>
      <c r="DB7" s="1139" t="s">
        <v>588</v>
      </c>
      <c r="DC7" s="1140"/>
      <c r="DD7" s="1140"/>
      <c r="DE7" s="1140"/>
      <c r="DF7" s="1141"/>
      <c r="DG7" s="1139" t="s">
        <v>588</v>
      </c>
      <c r="DH7" s="1140"/>
      <c r="DI7" s="1140"/>
      <c r="DJ7" s="1140"/>
      <c r="DK7" s="1141"/>
      <c r="DL7" s="1139" t="s">
        <v>596</v>
      </c>
      <c r="DM7" s="1140"/>
      <c r="DN7" s="1140"/>
      <c r="DO7" s="1140"/>
      <c r="DP7" s="1141"/>
      <c r="DQ7" s="1139" t="s">
        <v>597</v>
      </c>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11</v>
      </c>
      <c r="R8" s="1095"/>
      <c r="S8" s="1095"/>
      <c r="T8" s="1095"/>
      <c r="U8" s="1095"/>
      <c r="V8" s="1095">
        <v>11</v>
      </c>
      <c r="W8" s="1095"/>
      <c r="X8" s="1095"/>
      <c r="Y8" s="1095"/>
      <c r="Z8" s="1095"/>
      <c r="AA8" s="1095" t="s">
        <v>588</v>
      </c>
      <c r="AB8" s="1095"/>
      <c r="AC8" s="1095"/>
      <c r="AD8" s="1095"/>
      <c r="AE8" s="1096"/>
      <c r="AF8" s="1088" t="s">
        <v>385</v>
      </c>
      <c r="AG8" s="1089"/>
      <c r="AH8" s="1089"/>
      <c r="AI8" s="1089"/>
      <c r="AJ8" s="1090"/>
      <c r="AK8" s="1137">
        <v>3</v>
      </c>
      <c r="AL8" s="1138"/>
      <c r="AM8" s="1138"/>
      <c r="AN8" s="1138"/>
      <c r="AO8" s="1138"/>
      <c r="AP8" s="1138" t="s">
        <v>588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606</v>
      </c>
      <c r="BT8" s="1066"/>
      <c r="BU8" s="1066"/>
      <c r="BV8" s="1066"/>
      <c r="BW8" s="1066"/>
      <c r="BX8" s="1066"/>
      <c r="BY8" s="1066"/>
      <c r="BZ8" s="1066"/>
      <c r="CA8" s="1066"/>
      <c r="CB8" s="1066"/>
      <c r="CC8" s="1066"/>
      <c r="CD8" s="1066"/>
      <c r="CE8" s="1066"/>
      <c r="CF8" s="1066"/>
      <c r="CG8" s="1067"/>
      <c r="CH8" s="1040">
        <v>0</v>
      </c>
      <c r="CI8" s="1041"/>
      <c r="CJ8" s="1041"/>
      <c r="CK8" s="1041"/>
      <c r="CL8" s="1042"/>
      <c r="CM8" s="1040">
        <v>20</v>
      </c>
      <c r="CN8" s="1041"/>
      <c r="CO8" s="1041"/>
      <c r="CP8" s="1041"/>
      <c r="CQ8" s="1042"/>
      <c r="CR8" s="1040">
        <v>10</v>
      </c>
      <c r="CS8" s="1041"/>
      <c r="CT8" s="1041"/>
      <c r="CU8" s="1041"/>
      <c r="CV8" s="1042"/>
      <c r="CW8" s="1040">
        <v>27</v>
      </c>
      <c r="CX8" s="1041"/>
      <c r="CY8" s="1041"/>
      <c r="CZ8" s="1041"/>
      <c r="DA8" s="1042"/>
      <c r="DB8" s="1040" t="s">
        <v>588</v>
      </c>
      <c r="DC8" s="1041"/>
      <c r="DD8" s="1041"/>
      <c r="DE8" s="1041"/>
      <c r="DF8" s="1042"/>
      <c r="DG8" s="1040" t="s">
        <v>588</v>
      </c>
      <c r="DH8" s="1041"/>
      <c r="DI8" s="1041"/>
      <c r="DJ8" s="1041"/>
      <c r="DK8" s="1042"/>
      <c r="DL8" s="1040" t="s">
        <v>588</v>
      </c>
      <c r="DM8" s="1041"/>
      <c r="DN8" s="1041"/>
      <c r="DO8" s="1041"/>
      <c r="DP8" s="1042"/>
      <c r="DQ8" s="1040" t="s">
        <v>588</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23406</v>
      </c>
      <c r="R23" s="1120"/>
      <c r="S23" s="1120"/>
      <c r="T23" s="1120"/>
      <c r="U23" s="1120"/>
      <c r="V23" s="1120">
        <v>22900</v>
      </c>
      <c r="W23" s="1120"/>
      <c r="X23" s="1120"/>
      <c r="Y23" s="1120"/>
      <c r="Z23" s="1120"/>
      <c r="AA23" s="1120">
        <v>506</v>
      </c>
      <c r="AB23" s="1120"/>
      <c r="AC23" s="1120"/>
      <c r="AD23" s="1120"/>
      <c r="AE23" s="1121"/>
      <c r="AF23" s="1122">
        <v>394</v>
      </c>
      <c r="AG23" s="1120"/>
      <c r="AH23" s="1120"/>
      <c r="AI23" s="1120"/>
      <c r="AJ23" s="1123"/>
      <c r="AK23" s="1124"/>
      <c r="AL23" s="1125"/>
      <c r="AM23" s="1125"/>
      <c r="AN23" s="1125"/>
      <c r="AO23" s="1125"/>
      <c r="AP23" s="1120">
        <v>22393</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6538</v>
      </c>
      <c r="R28" s="1105"/>
      <c r="S28" s="1105"/>
      <c r="T28" s="1105"/>
      <c r="U28" s="1105"/>
      <c r="V28" s="1105">
        <v>6516</v>
      </c>
      <c r="W28" s="1105"/>
      <c r="X28" s="1105"/>
      <c r="Y28" s="1105"/>
      <c r="Z28" s="1105"/>
      <c r="AA28" s="1105">
        <v>23</v>
      </c>
      <c r="AB28" s="1105"/>
      <c r="AC28" s="1105"/>
      <c r="AD28" s="1105"/>
      <c r="AE28" s="1106"/>
      <c r="AF28" s="1107">
        <v>23</v>
      </c>
      <c r="AG28" s="1105"/>
      <c r="AH28" s="1105"/>
      <c r="AI28" s="1105"/>
      <c r="AJ28" s="1108"/>
      <c r="AK28" s="1109">
        <v>541</v>
      </c>
      <c r="AL28" s="1097"/>
      <c r="AM28" s="1097"/>
      <c r="AN28" s="1097"/>
      <c r="AO28" s="1097"/>
      <c r="AP28" s="1097" t="s">
        <v>588</v>
      </c>
      <c r="AQ28" s="1097"/>
      <c r="AR28" s="1097"/>
      <c r="AS28" s="1097"/>
      <c r="AT28" s="1097"/>
      <c r="AU28" s="1097" t="s">
        <v>588</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7</v>
      </c>
      <c r="R29" s="1095"/>
      <c r="S29" s="1095"/>
      <c r="T29" s="1095"/>
      <c r="U29" s="1095"/>
      <c r="V29" s="1095">
        <v>7</v>
      </c>
      <c r="W29" s="1095"/>
      <c r="X29" s="1095"/>
      <c r="Y29" s="1095"/>
      <c r="Z29" s="1095"/>
      <c r="AA29" s="1095" t="s">
        <v>588</v>
      </c>
      <c r="AB29" s="1095"/>
      <c r="AC29" s="1095"/>
      <c r="AD29" s="1095"/>
      <c r="AE29" s="1096"/>
      <c r="AF29" s="1088" t="s">
        <v>401</v>
      </c>
      <c r="AG29" s="1089"/>
      <c r="AH29" s="1089"/>
      <c r="AI29" s="1089"/>
      <c r="AJ29" s="1090"/>
      <c r="AK29" s="1031">
        <v>3</v>
      </c>
      <c r="AL29" s="1022"/>
      <c r="AM29" s="1022"/>
      <c r="AN29" s="1022"/>
      <c r="AO29" s="1022"/>
      <c r="AP29" s="1022" t="s">
        <v>588</v>
      </c>
      <c r="AQ29" s="1022"/>
      <c r="AR29" s="1022"/>
      <c r="AS29" s="1022"/>
      <c r="AT29" s="1022"/>
      <c r="AU29" s="1022" t="s">
        <v>588</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5891</v>
      </c>
      <c r="R30" s="1095"/>
      <c r="S30" s="1095"/>
      <c r="T30" s="1095"/>
      <c r="U30" s="1095"/>
      <c r="V30" s="1095">
        <v>5744</v>
      </c>
      <c r="W30" s="1095"/>
      <c r="X30" s="1095"/>
      <c r="Y30" s="1095"/>
      <c r="Z30" s="1095"/>
      <c r="AA30" s="1095">
        <v>147</v>
      </c>
      <c r="AB30" s="1095"/>
      <c r="AC30" s="1095"/>
      <c r="AD30" s="1095"/>
      <c r="AE30" s="1096"/>
      <c r="AF30" s="1088">
        <v>147</v>
      </c>
      <c r="AG30" s="1089"/>
      <c r="AH30" s="1089"/>
      <c r="AI30" s="1089"/>
      <c r="AJ30" s="1090"/>
      <c r="AK30" s="1031">
        <v>838</v>
      </c>
      <c r="AL30" s="1022"/>
      <c r="AM30" s="1022"/>
      <c r="AN30" s="1022"/>
      <c r="AO30" s="1022"/>
      <c r="AP30" s="1022" t="s">
        <v>588</v>
      </c>
      <c r="AQ30" s="1022"/>
      <c r="AR30" s="1022"/>
      <c r="AS30" s="1022"/>
      <c r="AT30" s="1022"/>
      <c r="AU30" s="1022" t="s">
        <v>588</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54</v>
      </c>
      <c r="R31" s="1095"/>
      <c r="S31" s="1095"/>
      <c r="T31" s="1095"/>
      <c r="U31" s="1095"/>
      <c r="V31" s="1095">
        <v>54</v>
      </c>
      <c r="W31" s="1095"/>
      <c r="X31" s="1095"/>
      <c r="Y31" s="1095"/>
      <c r="Z31" s="1095"/>
      <c r="AA31" s="1095" t="s">
        <v>588</v>
      </c>
      <c r="AB31" s="1095"/>
      <c r="AC31" s="1095"/>
      <c r="AD31" s="1095"/>
      <c r="AE31" s="1096"/>
      <c r="AF31" s="1088" t="s">
        <v>404</v>
      </c>
      <c r="AG31" s="1089"/>
      <c r="AH31" s="1089"/>
      <c r="AI31" s="1089"/>
      <c r="AJ31" s="1090"/>
      <c r="AK31" s="1031">
        <v>12</v>
      </c>
      <c r="AL31" s="1022"/>
      <c r="AM31" s="1022"/>
      <c r="AN31" s="1022"/>
      <c r="AO31" s="1022"/>
      <c r="AP31" s="1022" t="s">
        <v>588</v>
      </c>
      <c r="AQ31" s="1022"/>
      <c r="AR31" s="1022"/>
      <c r="AS31" s="1022"/>
      <c r="AT31" s="1022"/>
      <c r="AU31" s="1022" t="s">
        <v>588</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100</v>
      </c>
      <c r="R32" s="1095"/>
      <c r="S32" s="1095"/>
      <c r="T32" s="1095"/>
      <c r="U32" s="1095"/>
      <c r="V32" s="1095">
        <v>100</v>
      </c>
      <c r="W32" s="1095"/>
      <c r="X32" s="1095"/>
      <c r="Y32" s="1095"/>
      <c r="Z32" s="1095"/>
      <c r="AA32" s="1095" t="s">
        <v>588</v>
      </c>
      <c r="AB32" s="1095"/>
      <c r="AC32" s="1095"/>
      <c r="AD32" s="1095"/>
      <c r="AE32" s="1096"/>
      <c r="AF32" s="1088" t="s">
        <v>404</v>
      </c>
      <c r="AG32" s="1089"/>
      <c r="AH32" s="1089"/>
      <c r="AI32" s="1089"/>
      <c r="AJ32" s="1090"/>
      <c r="AK32" s="1031">
        <v>68</v>
      </c>
      <c r="AL32" s="1022"/>
      <c r="AM32" s="1022"/>
      <c r="AN32" s="1022"/>
      <c r="AO32" s="1022"/>
      <c r="AP32" s="1022">
        <v>182</v>
      </c>
      <c r="AQ32" s="1022"/>
      <c r="AR32" s="1022"/>
      <c r="AS32" s="1022"/>
      <c r="AT32" s="1022"/>
      <c r="AU32" s="1022">
        <v>128</v>
      </c>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915</v>
      </c>
      <c r="R33" s="1095"/>
      <c r="S33" s="1095"/>
      <c r="T33" s="1095"/>
      <c r="U33" s="1095"/>
      <c r="V33" s="1095">
        <v>913</v>
      </c>
      <c r="W33" s="1095"/>
      <c r="X33" s="1095"/>
      <c r="Y33" s="1095"/>
      <c r="Z33" s="1095"/>
      <c r="AA33" s="1095">
        <v>2</v>
      </c>
      <c r="AB33" s="1095"/>
      <c r="AC33" s="1095"/>
      <c r="AD33" s="1095"/>
      <c r="AE33" s="1096"/>
      <c r="AF33" s="1088">
        <v>2</v>
      </c>
      <c r="AG33" s="1089"/>
      <c r="AH33" s="1089"/>
      <c r="AI33" s="1089"/>
      <c r="AJ33" s="1090"/>
      <c r="AK33" s="1031">
        <v>250</v>
      </c>
      <c r="AL33" s="1022"/>
      <c r="AM33" s="1022"/>
      <c r="AN33" s="1022"/>
      <c r="AO33" s="1022"/>
      <c r="AP33" s="1022" t="s">
        <v>588</v>
      </c>
      <c r="AQ33" s="1022"/>
      <c r="AR33" s="1022"/>
      <c r="AS33" s="1022"/>
      <c r="AT33" s="1022"/>
      <c r="AU33" s="1022" t="s">
        <v>588</v>
      </c>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407</v>
      </c>
      <c r="C34" s="1083"/>
      <c r="D34" s="1083"/>
      <c r="E34" s="1083"/>
      <c r="F34" s="1083"/>
      <c r="G34" s="1083"/>
      <c r="H34" s="1083"/>
      <c r="I34" s="1083"/>
      <c r="J34" s="1083"/>
      <c r="K34" s="1083"/>
      <c r="L34" s="1083"/>
      <c r="M34" s="1083"/>
      <c r="N34" s="1083"/>
      <c r="O34" s="1083"/>
      <c r="P34" s="1084"/>
      <c r="Q34" s="1094">
        <v>5688</v>
      </c>
      <c r="R34" s="1095"/>
      <c r="S34" s="1095"/>
      <c r="T34" s="1095"/>
      <c r="U34" s="1095"/>
      <c r="V34" s="1095">
        <v>5625</v>
      </c>
      <c r="W34" s="1095"/>
      <c r="X34" s="1095"/>
      <c r="Y34" s="1095"/>
      <c r="Z34" s="1095"/>
      <c r="AA34" s="1095">
        <v>62</v>
      </c>
      <c r="AB34" s="1095"/>
      <c r="AC34" s="1095"/>
      <c r="AD34" s="1095"/>
      <c r="AE34" s="1096"/>
      <c r="AF34" s="1088">
        <v>3775</v>
      </c>
      <c r="AG34" s="1089"/>
      <c r="AH34" s="1089"/>
      <c r="AI34" s="1089"/>
      <c r="AJ34" s="1090"/>
      <c r="AK34" s="1031">
        <v>440</v>
      </c>
      <c r="AL34" s="1022"/>
      <c r="AM34" s="1022"/>
      <c r="AN34" s="1022"/>
      <c r="AO34" s="1022"/>
      <c r="AP34" s="1022">
        <v>5921</v>
      </c>
      <c r="AQ34" s="1022"/>
      <c r="AR34" s="1022"/>
      <c r="AS34" s="1022"/>
      <c r="AT34" s="1022"/>
      <c r="AU34" s="1022">
        <v>3091</v>
      </c>
      <c r="AV34" s="1022"/>
      <c r="AW34" s="1022"/>
      <c r="AX34" s="1022"/>
      <c r="AY34" s="1022"/>
      <c r="AZ34" s="1093" t="s">
        <v>588</v>
      </c>
      <c r="BA34" s="1093"/>
      <c r="BB34" s="1093"/>
      <c r="BC34" s="1093"/>
      <c r="BD34" s="1093"/>
      <c r="BE34" s="1077" t="s">
        <v>408</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409</v>
      </c>
      <c r="C35" s="1083"/>
      <c r="D35" s="1083"/>
      <c r="E35" s="1083"/>
      <c r="F35" s="1083"/>
      <c r="G35" s="1083"/>
      <c r="H35" s="1083"/>
      <c r="I35" s="1083"/>
      <c r="J35" s="1083"/>
      <c r="K35" s="1083"/>
      <c r="L35" s="1083"/>
      <c r="M35" s="1083"/>
      <c r="N35" s="1083"/>
      <c r="O35" s="1083"/>
      <c r="P35" s="1084"/>
      <c r="Q35" s="1094">
        <v>111</v>
      </c>
      <c r="R35" s="1095"/>
      <c r="S35" s="1095"/>
      <c r="T35" s="1095"/>
      <c r="U35" s="1095"/>
      <c r="V35" s="1095">
        <v>11</v>
      </c>
      <c r="W35" s="1095"/>
      <c r="X35" s="1095"/>
      <c r="Y35" s="1095"/>
      <c r="Z35" s="1095"/>
      <c r="AA35" s="1095">
        <v>100</v>
      </c>
      <c r="AB35" s="1095"/>
      <c r="AC35" s="1095"/>
      <c r="AD35" s="1095"/>
      <c r="AE35" s="1096"/>
      <c r="AF35" s="1088">
        <v>100</v>
      </c>
      <c r="AG35" s="1089"/>
      <c r="AH35" s="1089"/>
      <c r="AI35" s="1089"/>
      <c r="AJ35" s="1090"/>
      <c r="AK35" s="1031" t="s">
        <v>588</v>
      </c>
      <c r="AL35" s="1022"/>
      <c r="AM35" s="1022"/>
      <c r="AN35" s="1022"/>
      <c r="AO35" s="1022"/>
      <c r="AP35" s="1022">
        <v>139</v>
      </c>
      <c r="AQ35" s="1022"/>
      <c r="AR35" s="1022"/>
      <c r="AS35" s="1022"/>
      <c r="AT35" s="1022"/>
      <c r="AU35" s="1022" t="s">
        <v>588</v>
      </c>
      <c r="AV35" s="1022"/>
      <c r="AW35" s="1022"/>
      <c r="AX35" s="1022"/>
      <c r="AY35" s="1022"/>
      <c r="AZ35" s="1093" t="s">
        <v>588</v>
      </c>
      <c r="BA35" s="1093"/>
      <c r="BB35" s="1093"/>
      <c r="BC35" s="1093"/>
      <c r="BD35" s="1093"/>
      <c r="BE35" s="1077" t="s">
        <v>410</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411</v>
      </c>
      <c r="C36" s="1083"/>
      <c r="D36" s="1083"/>
      <c r="E36" s="1083"/>
      <c r="F36" s="1083"/>
      <c r="G36" s="1083"/>
      <c r="H36" s="1083"/>
      <c r="I36" s="1083"/>
      <c r="J36" s="1083"/>
      <c r="K36" s="1083"/>
      <c r="L36" s="1083"/>
      <c r="M36" s="1083"/>
      <c r="N36" s="1083"/>
      <c r="O36" s="1083"/>
      <c r="P36" s="1084"/>
      <c r="Q36" s="1094">
        <v>1643</v>
      </c>
      <c r="R36" s="1095"/>
      <c r="S36" s="1095"/>
      <c r="T36" s="1095"/>
      <c r="U36" s="1095"/>
      <c r="V36" s="1095">
        <v>1600</v>
      </c>
      <c r="W36" s="1095"/>
      <c r="X36" s="1095"/>
      <c r="Y36" s="1095"/>
      <c r="Z36" s="1095"/>
      <c r="AA36" s="1095">
        <v>42</v>
      </c>
      <c r="AB36" s="1095"/>
      <c r="AC36" s="1095"/>
      <c r="AD36" s="1095"/>
      <c r="AE36" s="1096"/>
      <c r="AF36" s="1088" t="s">
        <v>412</v>
      </c>
      <c r="AG36" s="1089"/>
      <c r="AH36" s="1089"/>
      <c r="AI36" s="1089"/>
      <c r="AJ36" s="1090"/>
      <c r="AK36" s="1031">
        <v>449</v>
      </c>
      <c r="AL36" s="1022"/>
      <c r="AM36" s="1022"/>
      <c r="AN36" s="1022"/>
      <c r="AO36" s="1022"/>
      <c r="AP36" s="1022">
        <v>7479</v>
      </c>
      <c r="AQ36" s="1022"/>
      <c r="AR36" s="1022"/>
      <c r="AS36" s="1022"/>
      <c r="AT36" s="1022"/>
      <c r="AU36" s="1022">
        <v>5370</v>
      </c>
      <c r="AV36" s="1022"/>
      <c r="AW36" s="1022"/>
      <c r="AX36" s="1022"/>
      <c r="AY36" s="1022"/>
      <c r="AZ36" s="1093" t="s">
        <v>588</v>
      </c>
      <c r="BA36" s="1093"/>
      <c r="BB36" s="1093"/>
      <c r="BC36" s="1093"/>
      <c r="BD36" s="1093"/>
      <c r="BE36" s="1077" t="s">
        <v>413</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4047</v>
      </c>
      <c r="AG63" s="1010"/>
      <c r="AH63" s="1010"/>
      <c r="AI63" s="1010"/>
      <c r="AJ63" s="1075"/>
      <c r="AK63" s="1076"/>
      <c r="AL63" s="1014"/>
      <c r="AM63" s="1014"/>
      <c r="AN63" s="1014"/>
      <c r="AO63" s="1014"/>
      <c r="AP63" s="1010">
        <v>13722</v>
      </c>
      <c r="AQ63" s="1010"/>
      <c r="AR63" s="1010"/>
      <c r="AS63" s="1010"/>
      <c r="AT63" s="1010"/>
      <c r="AU63" s="1010">
        <v>8589</v>
      </c>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393</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589</v>
      </c>
      <c r="C68" s="1037"/>
      <c r="D68" s="1037"/>
      <c r="E68" s="1037"/>
      <c r="F68" s="1037"/>
      <c r="G68" s="1037"/>
      <c r="H68" s="1037"/>
      <c r="I68" s="1037"/>
      <c r="J68" s="1037"/>
      <c r="K68" s="1037"/>
      <c r="L68" s="1037"/>
      <c r="M68" s="1037"/>
      <c r="N68" s="1037"/>
      <c r="O68" s="1037"/>
      <c r="P68" s="1038"/>
      <c r="Q68" s="1039">
        <v>586</v>
      </c>
      <c r="R68" s="1033"/>
      <c r="S68" s="1033"/>
      <c r="T68" s="1033"/>
      <c r="U68" s="1033"/>
      <c r="V68" s="1033">
        <v>585</v>
      </c>
      <c r="W68" s="1033"/>
      <c r="X68" s="1033"/>
      <c r="Y68" s="1033"/>
      <c r="Z68" s="1033"/>
      <c r="AA68" s="1033">
        <v>1</v>
      </c>
      <c r="AB68" s="1033"/>
      <c r="AC68" s="1033"/>
      <c r="AD68" s="1033"/>
      <c r="AE68" s="1033"/>
      <c r="AF68" s="1033">
        <v>1</v>
      </c>
      <c r="AG68" s="1033"/>
      <c r="AH68" s="1033"/>
      <c r="AI68" s="1033"/>
      <c r="AJ68" s="1033"/>
      <c r="AK68" s="1033" t="s">
        <v>588</v>
      </c>
      <c r="AL68" s="1033"/>
      <c r="AM68" s="1033"/>
      <c r="AN68" s="1033"/>
      <c r="AO68" s="1033"/>
      <c r="AP68" s="1033" t="s">
        <v>592</v>
      </c>
      <c r="AQ68" s="1033"/>
      <c r="AR68" s="1033"/>
      <c r="AS68" s="1033"/>
      <c r="AT68" s="1033"/>
      <c r="AU68" s="1033" t="s">
        <v>588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590</v>
      </c>
      <c r="C69" s="1026"/>
      <c r="D69" s="1026"/>
      <c r="E69" s="1026"/>
      <c r="F69" s="1026"/>
      <c r="G69" s="1026"/>
      <c r="H69" s="1026"/>
      <c r="I69" s="1026"/>
      <c r="J69" s="1026"/>
      <c r="K69" s="1026"/>
      <c r="L69" s="1026"/>
      <c r="M69" s="1026"/>
      <c r="N69" s="1026"/>
      <c r="O69" s="1026"/>
      <c r="P69" s="1027"/>
      <c r="Q69" s="1028">
        <v>518</v>
      </c>
      <c r="R69" s="1022"/>
      <c r="S69" s="1022"/>
      <c r="T69" s="1022"/>
      <c r="U69" s="1022"/>
      <c r="V69" s="1022">
        <v>504</v>
      </c>
      <c r="W69" s="1022"/>
      <c r="X69" s="1022"/>
      <c r="Y69" s="1022"/>
      <c r="Z69" s="1022"/>
      <c r="AA69" s="1022">
        <v>14</v>
      </c>
      <c r="AB69" s="1022"/>
      <c r="AC69" s="1022"/>
      <c r="AD69" s="1022"/>
      <c r="AE69" s="1022"/>
      <c r="AF69" s="1022">
        <v>14</v>
      </c>
      <c r="AG69" s="1022"/>
      <c r="AH69" s="1022"/>
      <c r="AI69" s="1022"/>
      <c r="AJ69" s="1022"/>
      <c r="AK69" s="1022">
        <v>48</v>
      </c>
      <c r="AL69" s="1022"/>
      <c r="AM69" s="1022"/>
      <c r="AN69" s="1022"/>
      <c r="AO69" s="1022"/>
      <c r="AP69" s="1022" t="s">
        <v>595</v>
      </c>
      <c r="AQ69" s="1022"/>
      <c r="AR69" s="1022"/>
      <c r="AS69" s="1022"/>
      <c r="AT69" s="1022"/>
      <c r="AU69" s="1022" t="s">
        <v>588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591</v>
      </c>
      <c r="C70" s="1026"/>
      <c r="D70" s="1026"/>
      <c r="E70" s="1026"/>
      <c r="F70" s="1026"/>
      <c r="G70" s="1026"/>
      <c r="H70" s="1026"/>
      <c r="I70" s="1026"/>
      <c r="J70" s="1026"/>
      <c r="K70" s="1026"/>
      <c r="L70" s="1026"/>
      <c r="M70" s="1026"/>
      <c r="N70" s="1026"/>
      <c r="O70" s="1026"/>
      <c r="P70" s="1027"/>
      <c r="Q70" s="1028">
        <v>143454</v>
      </c>
      <c r="R70" s="1022"/>
      <c r="S70" s="1022"/>
      <c r="T70" s="1022"/>
      <c r="U70" s="1022"/>
      <c r="V70" s="1022">
        <v>139425</v>
      </c>
      <c r="W70" s="1022"/>
      <c r="X70" s="1022"/>
      <c r="Y70" s="1022"/>
      <c r="Z70" s="1022"/>
      <c r="AA70" s="1022">
        <v>4029</v>
      </c>
      <c r="AB70" s="1022"/>
      <c r="AC70" s="1022"/>
      <c r="AD70" s="1022"/>
      <c r="AE70" s="1022"/>
      <c r="AF70" s="1022">
        <v>4029</v>
      </c>
      <c r="AG70" s="1022"/>
      <c r="AH70" s="1022"/>
      <c r="AI70" s="1022"/>
      <c r="AJ70" s="1022"/>
      <c r="AK70" s="1022">
        <v>2264</v>
      </c>
      <c r="AL70" s="1022"/>
      <c r="AM70" s="1022"/>
      <c r="AN70" s="1022"/>
      <c r="AO70" s="1022"/>
      <c r="AP70" s="1022" t="s">
        <v>592</v>
      </c>
      <c r="AQ70" s="1022"/>
      <c r="AR70" s="1022"/>
      <c r="AS70" s="1022"/>
      <c r="AT70" s="1022"/>
      <c r="AU70" s="1022" t="s">
        <v>588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593</v>
      </c>
      <c r="C71" s="1026"/>
      <c r="D71" s="1026"/>
      <c r="E71" s="1026"/>
      <c r="F71" s="1026"/>
      <c r="G71" s="1026"/>
      <c r="H71" s="1026"/>
      <c r="I71" s="1026"/>
      <c r="J71" s="1026"/>
      <c r="K71" s="1026"/>
      <c r="L71" s="1026"/>
      <c r="M71" s="1026"/>
      <c r="N71" s="1026"/>
      <c r="O71" s="1026"/>
      <c r="P71" s="1027"/>
      <c r="Q71" s="1028">
        <v>22618</v>
      </c>
      <c r="R71" s="1022"/>
      <c r="S71" s="1022"/>
      <c r="T71" s="1022"/>
      <c r="U71" s="1022"/>
      <c r="V71" s="1022">
        <v>20172</v>
      </c>
      <c r="W71" s="1022"/>
      <c r="X71" s="1022"/>
      <c r="Y71" s="1022"/>
      <c r="Z71" s="1022"/>
      <c r="AA71" s="1022">
        <v>2446</v>
      </c>
      <c r="AB71" s="1022"/>
      <c r="AC71" s="1022"/>
      <c r="AD71" s="1022"/>
      <c r="AE71" s="1022"/>
      <c r="AF71" s="1022">
        <v>32681</v>
      </c>
      <c r="AG71" s="1022"/>
      <c r="AH71" s="1022"/>
      <c r="AI71" s="1022"/>
      <c r="AJ71" s="1022"/>
      <c r="AK71" s="1022" t="s">
        <v>604</v>
      </c>
      <c r="AL71" s="1022"/>
      <c r="AM71" s="1022"/>
      <c r="AN71" s="1022"/>
      <c r="AO71" s="1022"/>
      <c r="AP71" s="1022">
        <v>55385</v>
      </c>
      <c r="AQ71" s="1022"/>
      <c r="AR71" s="1022"/>
      <c r="AS71" s="1022"/>
      <c r="AT71" s="1022"/>
      <c r="AU71" s="1022" t="s">
        <v>592</v>
      </c>
      <c r="AV71" s="1022"/>
      <c r="AW71" s="1022"/>
      <c r="AX71" s="1022"/>
      <c r="AY71" s="1022"/>
      <c r="AZ71" s="1023" t="s">
        <v>605</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594</v>
      </c>
      <c r="C72" s="1026"/>
      <c r="D72" s="1026"/>
      <c r="E72" s="1026"/>
      <c r="F72" s="1026"/>
      <c r="G72" s="1026"/>
      <c r="H72" s="1026"/>
      <c r="I72" s="1026"/>
      <c r="J72" s="1026"/>
      <c r="K72" s="1026"/>
      <c r="L72" s="1026"/>
      <c r="M72" s="1026"/>
      <c r="N72" s="1026"/>
      <c r="O72" s="1026"/>
      <c r="P72" s="1027"/>
      <c r="Q72" s="1028">
        <v>774</v>
      </c>
      <c r="R72" s="1022"/>
      <c r="S72" s="1022"/>
      <c r="T72" s="1022"/>
      <c r="U72" s="1022"/>
      <c r="V72" s="1022">
        <v>612</v>
      </c>
      <c r="W72" s="1022"/>
      <c r="X72" s="1022"/>
      <c r="Y72" s="1022"/>
      <c r="Z72" s="1022"/>
      <c r="AA72" s="1022">
        <v>162</v>
      </c>
      <c r="AB72" s="1022"/>
      <c r="AC72" s="1022"/>
      <c r="AD72" s="1022"/>
      <c r="AE72" s="1022"/>
      <c r="AF72" s="1022">
        <v>1846</v>
      </c>
      <c r="AG72" s="1022"/>
      <c r="AH72" s="1022"/>
      <c r="AI72" s="1022"/>
      <c r="AJ72" s="1022"/>
      <c r="AK72" s="1022" t="s">
        <v>604</v>
      </c>
      <c r="AL72" s="1022"/>
      <c r="AM72" s="1022"/>
      <c r="AN72" s="1022"/>
      <c r="AO72" s="1022"/>
      <c r="AP72" s="1022">
        <v>870</v>
      </c>
      <c r="AQ72" s="1022"/>
      <c r="AR72" s="1022"/>
      <c r="AS72" s="1022"/>
      <c r="AT72" s="1022"/>
      <c r="AU72" s="1022" t="s">
        <v>588</v>
      </c>
      <c r="AV72" s="1022"/>
      <c r="AW72" s="1022"/>
      <c r="AX72" s="1022"/>
      <c r="AY72" s="1022"/>
      <c r="AZ72" s="1023" t="s">
        <v>605</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38571</v>
      </c>
      <c r="AG88" s="1010"/>
      <c r="AH88" s="1010"/>
      <c r="AI88" s="1010"/>
      <c r="AJ88" s="1010"/>
      <c r="AK88" s="1014"/>
      <c r="AL88" s="1014"/>
      <c r="AM88" s="1014"/>
      <c r="AN88" s="1014"/>
      <c r="AO88" s="1014"/>
      <c r="AP88" s="1010">
        <v>56256</v>
      </c>
      <c r="AQ88" s="1010"/>
      <c r="AR88" s="1010"/>
      <c r="AS88" s="1010"/>
      <c r="AT88" s="1010"/>
      <c r="AU88" s="1010" t="s">
        <v>588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23</v>
      </c>
      <c r="CS102" s="1002"/>
      <c r="CT102" s="1002"/>
      <c r="CU102" s="1002"/>
      <c r="CV102" s="1003"/>
      <c r="CW102" s="1001">
        <v>27</v>
      </c>
      <c r="CX102" s="1002"/>
      <c r="CY102" s="1002"/>
      <c r="CZ102" s="1002"/>
      <c r="DA102" s="1003"/>
      <c r="DB102" s="1001" t="s">
        <v>588</v>
      </c>
      <c r="DC102" s="1002"/>
      <c r="DD102" s="1002"/>
      <c r="DE102" s="1002"/>
      <c r="DF102" s="1003"/>
      <c r="DG102" s="1001" t="s">
        <v>592</v>
      </c>
      <c r="DH102" s="1002"/>
      <c r="DI102" s="1002"/>
      <c r="DJ102" s="1002"/>
      <c r="DK102" s="1003"/>
      <c r="DL102" s="1001" t="s">
        <v>598</v>
      </c>
      <c r="DM102" s="1002"/>
      <c r="DN102" s="1002"/>
      <c r="DO102" s="1002"/>
      <c r="DP102" s="1003"/>
      <c r="DQ102" s="1001" t="s">
        <v>588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303</v>
      </c>
      <c r="AG109" s="945"/>
      <c r="AH109" s="945"/>
      <c r="AI109" s="945"/>
      <c r="AJ109" s="946"/>
      <c r="AK109" s="947" t="s">
        <v>302</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303</v>
      </c>
      <c r="BW109" s="945"/>
      <c r="BX109" s="945"/>
      <c r="BY109" s="945"/>
      <c r="BZ109" s="946"/>
      <c r="CA109" s="947" t="s">
        <v>302</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303</v>
      </c>
      <c r="DM109" s="945"/>
      <c r="DN109" s="945"/>
      <c r="DO109" s="945"/>
      <c r="DP109" s="946"/>
      <c r="DQ109" s="947" t="s">
        <v>302</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2212896</v>
      </c>
      <c r="AB110" s="938"/>
      <c r="AC110" s="938"/>
      <c r="AD110" s="938"/>
      <c r="AE110" s="939"/>
      <c r="AF110" s="940">
        <v>2204690</v>
      </c>
      <c r="AG110" s="938"/>
      <c r="AH110" s="938"/>
      <c r="AI110" s="938"/>
      <c r="AJ110" s="939"/>
      <c r="AK110" s="940">
        <v>2103363</v>
      </c>
      <c r="AL110" s="938"/>
      <c r="AM110" s="938"/>
      <c r="AN110" s="938"/>
      <c r="AO110" s="939"/>
      <c r="AP110" s="941">
        <v>17.399999999999999</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21937542</v>
      </c>
      <c r="BR110" s="885"/>
      <c r="BS110" s="885"/>
      <c r="BT110" s="885"/>
      <c r="BU110" s="885"/>
      <c r="BV110" s="885">
        <v>21844383</v>
      </c>
      <c r="BW110" s="885"/>
      <c r="BX110" s="885"/>
      <c r="BY110" s="885"/>
      <c r="BZ110" s="885"/>
      <c r="CA110" s="885">
        <v>22393114</v>
      </c>
      <c r="CB110" s="885"/>
      <c r="CC110" s="885"/>
      <c r="CD110" s="885"/>
      <c r="CE110" s="885"/>
      <c r="CF110" s="909">
        <v>185.2</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441</v>
      </c>
      <c r="DR110" s="885"/>
      <c r="DS110" s="885"/>
      <c r="DT110" s="885"/>
      <c r="DU110" s="885"/>
      <c r="DV110" s="886" t="s">
        <v>441</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416</v>
      </c>
      <c r="AB111" s="966"/>
      <c r="AC111" s="966"/>
      <c r="AD111" s="966"/>
      <c r="AE111" s="967"/>
      <c r="AF111" s="968" t="s">
        <v>441</v>
      </c>
      <c r="AG111" s="966"/>
      <c r="AH111" s="966"/>
      <c r="AI111" s="966"/>
      <c r="AJ111" s="967"/>
      <c r="AK111" s="968" t="s">
        <v>441</v>
      </c>
      <c r="AL111" s="966"/>
      <c r="AM111" s="966"/>
      <c r="AN111" s="966"/>
      <c r="AO111" s="967"/>
      <c r="AP111" s="969" t="s">
        <v>441</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v>7866</v>
      </c>
      <c r="BR111" s="857"/>
      <c r="BS111" s="857"/>
      <c r="BT111" s="857"/>
      <c r="BU111" s="857"/>
      <c r="BV111" s="857">
        <v>6608</v>
      </c>
      <c r="BW111" s="857"/>
      <c r="BX111" s="857"/>
      <c r="BY111" s="857"/>
      <c r="BZ111" s="857"/>
      <c r="CA111" s="857">
        <v>5330</v>
      </c>
      <c r="CB111" s="857"/>
      <c r="CC111" s="857"/>
      <c r="CD111" s="857"/>
      <c r="CE111" s="857"/>
      <c r="CF111" s="918">
        <v>0</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442</v>
      </c>
      <c r="DM111" s="857"/>
      <c r="DN111" s="857"/>
      <c r="DO111" s="857"/>
      <c r="DP111" s="857"/>
      <c r="DQ111" s="857" t="s">
        <v>442</v>
      </c>
      <c r="DR111" s="857"/>
      <c r="DS111" s="857"/>
      <c r="DT111" s="857"/>
      <c r="DU111" s="857"/>
      <c r="DV111" s="834" t="s">
        <v>442</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448</v>
      </c>
      <c r="AB112" s="820"/>
      <c r="AC112" s="820"/>
      <c r="AD112" s="820"/>
      <c r="AE112" s="821"/>
      <c r="AF112" s="822" t="s">
        <v>448</v>
      </c>
      <c r="AG112" s="820"/>
      <c r="AH112" s="820"/>
      <c r="AI112" s="820"/>
      <c r="AJ112" s="821"/>
      <c r="AK112" s="822" t="s">
        <v>448</v>
      </c>
      <c r="AL112" s="820"/>
      <c r="AM112" s="820"/>
      <c r="AN112" s="820"/>
      <c r="AO112" s="821"/>
      <c r="AP112" s="867" t="s">
        <v>448</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9478993</v>
      </c>
      <c r="BR112" s="857"/>
      <c r="BS112" s="857"/>
      <c r="BT112" s="857"/>
      <c r="BU112" s="857"/>
      <c r="BV112" s="857">
        <v>9255244</v>
      </c>
      <c r="BW112" s="857"/>
      <c r="BX112" s="857"/>
      <c r="BY112" s="857"/>
      <c r="BZ112" s="857"/>
      <c r="CA112" s="857">
        <v>8589392</v>
      </c>
      <c r="CB112" s="857"/>
      <c r="CC112" s="857"/>
      <c r="CD112" s="857"/>
      <c r="CE112" s="857"/>
      <c r="CF112" s="918">
        <v>71</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448</v>
      </c>
      <c r="DH112" s="857"/>
      <c r="DI112" s="857"/>
      <c r="DJ112" s="857"/>
      <c r="DK112" s="857"/>
      <c r="DL112" s="857" t="s">
        <v>448</v>
      </c>
      <c r="DM112" s="857"/>
      <c r="DN112" s="857"/>
      <c r="DO112" s="857"/>
      <c r="DP112" s="857"/>
      <c r="DQ112" s="857" t="s">
        <v>448</v>
      </c>
      <c r="DR112" s="857"/>
      <c r="DS112" s="857"/>
      <c r="DT112" s="857"/>
      <c r="DU112" s="857"/>
      <c r="DV112" s="834" t="s">
        <v>448</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650419</v>
      </c>
      <c r="AB113" s="966"/>
      <c r="AC113" s="966"/>
      <c r="AD113" s="966"/>
      <c r="AE113" s="967"/>
      <c r="AF113" s="968">
        <v>673082</v>
      </c>
      <c r="AG113" s="966"/>
      <c r="AH113" s="966"/>
      <c r="AI113" s="966"/>
      <c r="AJ113" s="967"/>
      <c r="AK113" s="968">
        <v>638671</v>
      </c>
      <c r="AL113" s="966"/>
      <c r="AM113" s="966"/>
      <c r="AN113" s="966"/>
      <c r="AO113" s="967"/>
      <c r="AP113" s="969">
        <v>5.3</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448</v>
      </c>
      <c r="BR113" s="857"/>
      <c r="BS113" s="857"/>
      <c r="BT113" s="857"/>
      <c r="BU113" s="857"/>
      <c r="BV113" s="857" t="s">
        <v>448</v>
      </c>
      <c r="BW113" s="857"/>
      <c r="BX113" s="857"/>
      <c r="BY113" s="857"/>
      <c r="BZ113" s="857"/>
      <c r="CA113" s="857" t="s">
        <v>448</v>
      </c>
      <c r="CB113" s="857"/>
      <c r="CC113" s="857"/>
      <c r="CD113" s="857"/>
      <c r="CE113" s="857"/>
      <c r="CF113" s="918" t="s">
        <v>448</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7866</v>
      </c>
      <c r="DH113" s="820"/>
      <c r="DI113" s="820"/>
      <c r="DJ113" s="820"/>
      <c r="DK113" s="821"/>
      <c r="DL113" s="822">
        <v>6608</v>
      </c>
      <c r="DM113" s="820"/>
      <c r="DN113" s="820"/>
      <c r="DO113" s="820"/>
      <c r="DP113" s="821"/>
      <c r="DQ113" s="822">
        <v>5330</v>
      </c>
      <c r="DR113" s="820"/>
      <c r="DS113" s="820"/>
      <c r="DT113" s="820"/>
      <c r="DU113" s="821"/>
      <c r="DV113" s="867">
        <v>0</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448</v>
      </c>
      <c r="AB114" s="820"/>
      <c r="AC114" s="820"/>
      <c r="AD114" s="820"/>
      <c r="AE114" s="821"/>
      <c r="AF114" s="822" t="s">
        <v>448</v>
      </c>
      <c r="AG114" s="820"/>
      <c r="AH114" s="820"/>
      <c r="AI114" s="820"/>
      <c r="AJ114" s="821"/>
      <c r="AK114" s="822" t="s">
        <v>448</v>
      </c>
      <c r="AL114" s="820"/>
      <c r="AM114" s="820"/>
      <c r="AN114" s="820"/>
      <c r="AO114" s="821"/>
      <c r="AP114" s="867" t="s">
        <v>448</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3514105</v>
      </c>
      <c r="BR114" s="857"/>
      <c r="BS114" s="857"/>
      <c r="BT114" s="857"/>
      <c r="BU114" s="857"/>
      <c r="BV114" s="857">
        <v>3410584</v>
      </c>
      <c r="BW114" s="857"/>
      <c r="BX114" s="857"/>
      <c r="BY114" s="857"/>
      <c r="BZ114" s="857"/>
      <c r="CA114" s="857">
        <v>2976498</v>
      </c>
      <c r="CB114" s="857"/>
      <c r="CC114" s="857"/>
      <c r="CD114" s="857"/>
      <c r="CE114" s="857"/>
      <c r="CF114" s="918">
        <v>24.6</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448</v>
      </c>
      <c r="DM114" s="820"/>
      <c r="DN114" s="820"/>
      <c r="DO114" s="820"/>
      <c r="DP114" s="821"/>
      <c r="DQ114" s="822" t="s">
        <v>448</v>
      </c>
      <c r="DR114" s="820"/>
      <c r="DS114" s="820"/>
      <c r="DT114" s="820"/>
      <c r="DU114" s="821"/>
      <c r="DV114" s="867" t="s">
        <v>448</v>
      </c>
      <c r="DW114" s="868"/>
      <c r="DX114" s="868"/>
      <c r="DY114" s="868"/>
      <c r="DZ114" s="869"/>
    </row>
    <row r="115" spans="1:130" s="246" customFormat="1" ht="26.25" customHeight="1" x14ac:dyDescent="0.15">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1388</v>
      </c>
      <c r="AB115" s="966"/>
      <c r="AC115" s="966"/>
      <c r="AD115" s="966"/>
      <c r="AE115" s="967"/>
      <c r="AF115" s="968">
        <v>1388</v>
      </c>
      <c r="AG115" s="966"/>
      <c r="AH115" s="966"/>
      <c r="AI115" s="966"/>
      <c r="AJ115" s="967"/>
      <c r="AK115" s="968">
        <v>1388</v>
      </c>
      <c r="AL115" s="966"/>
      <c r="AM115" s="966"/>
      <c r="AN115" s="966"/>
      <c r="AO115" s="967"/>
      <c r="AP115" s="969">
        <v>0</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448</v>
      </c>
      <c r="BR115" s="857"/>
      <c r="BS115" s="857"/>
      <c r="BT115" s="857"/>
      <c r="BU115" s="857"/>
      <c r="BV115" s="857" t="s">
        <v>459</v>
      </c>
      <c r="BW115" s="857"/>
      <c r="BX115" s="857"/>
      <c r="BY115" s="857"/>
      <c r="BZ115" s="857"/>
      <c r="CA115" s="857" t="s">
        <v>448</v>
      </c>
      <c r="CB115" s="857"/>
      <c r="CC115" s="857"/>
      <c r="CD115" s="857"/>
      <c r="CE115" s="857"/>
      <c r="CF115" s="918" t="s">
        <v>448</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448</v>
      </c>
      <c r="DH115" s="820"/>
      <c r="DI115" s="820"/>
      <c r="DJ115" s="820"/>
      <c r="DK115" s="821"/>
      <c r="DL115" s="822" t="s">
        <v>448</v>
      </c>
      <c r="DM115" s="820"/>
      <c r="DN115" s="820"/>
      <c r="DO115" s="820"/>
      <c r="DP115" s="821"/>
      <c r="DQ115" s="822" t="s">
        <v>448</v>
      </c>
      <c r="DR115" s="820"/>
      <c r="DS115" s="820"/>
      <c r="DT115" s="820"/>
      <c r="DU115" s="821"/>
      <c r="DV115" s="867" t="s">
        <v>448</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448</v>
      </c>
      <c r="AB116" s="820"/>
      <c r="AC116" s="820"/>
      <c r="AD116" s="820"/>
      <c r="AE116" s="821"/>
      <c r="AF116" s="822" t="s">
        <v>448</v>
      </c>
      <c r="AG116" s="820"/>
      <c r="AH116" s="820"/>
      <c r="AI116" s="820"/>
      <c r="AJ116" s="821"/>
      <c r="AK116" s="822" t="s">
        <v>448</v>
      </c>
      <c r="AL116" s="820"/>
      <c r="AM116" s="820"/>
      <c r="AN116" s="820"/>
      <c r="AO116" s="821"/>
      <c r="AP116" s="867" t="s">
        <v>448</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448</v>
      </c>
      <c r="BR116" s="857"/>
      <c r="BS116" s="857"/>
      <c r="BT116" s="857"/>
      <c r="BU116" s="857"/>
      <c r="BV116" s="857" t="s">
        <v>448</v>
      </c>
      <c r="BW116" s="857"/>
      <c r="BX116" s="857"/>
      <c r="BY116" s="857"/>
      <c r="BZ116" s="857"/>
      <c r="CA116" s="857" t="s">
        <v>448</v>
      </c>
      <c r="CB116" s="857"/>
      <c r="CC116" s="857"/>
      <c r="CD116" s="857"/>
      <c r="CE116" s="857"/>
      <c r="CF116" s="918" t="s">
        <v>448</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448</v>
      </c>
      <c r="DH116" s="820"/>
      <c r="DI116" s="820"/>
      <c r="DJ116" s="820"/>
      <c r="DK116" s="821"/>
      <c r="DL116" s="822" t="s">
        <v>448</v>
      </c>
      <c r="DM116" s="820"/>
      <c r="DN116" s="820"/>
      <c r="DO116" s="820"/>
      <c r="DP116" s="821"/>
      <c r="DQ116" s="822" t="s">
        <v>448</v>
      </c>
      <c r="DR116" s="820"/>
      <c r="DS116" s="820"/>
      <c r="DT116" s="820"/>
      <c r="DU116" s="821"/>
      <c r="DV116" s="867" t="s">
        <v>448</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2864703</v>
      </c>
      <c r="AB117" s="952"/>
      <c r="AC117" s="952"/>
      <c r="AD117" s="952"/>
      <c r="AE117" s="953"/>
      <c r="AF117" s="954">
        <v>2879160</v>
      </c>
      <c r="AG117" s="952"/>
      <c r="AH117" s="952"/>
      <c r="AI117" s="952"/>
      <c r="AJ117" s="953"/>
      <c r="AK117" s="954">
        <v>2743422</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448</v>
      </c>
      <c r="BR117" s="857"/>
      <c r="BS117" s="857"/>
      <c r="BT117" s="857"/>
      <c r="BU117" s="857"/>
      <c r="BV117" s="857" t="s">
        <v>448</v>
      </c>
      <c r="BW117" s="857"/>
      <c r="BX117" s="857"/>
      <c r="BY117" s="857"/>
      <c r="BZ117" s="857"/>
      <c r="CA117" s="857" t="s">
        <v>448</v>
      </c>
      <c r="CB117" s="857"/>
      <c r="CC117" s="857"/>
      <c r="CD117" s="857"/>
      <c r="CE117" s="857"/>
      <c r="CF117" s="918" t="s">
        <v>448</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448</v>
      </c>
      <c r="DH117" s="820"/>
      <c r="DI117" s="820"/>
      <c r="DJ117" s="820"/>
      <c r="DK117" s="821"/>
      <c r="DL117" s="822" t="s">
        <v>448</v>
      </c>
      <c r="DM117" s="820"/>
      <c r="DN117" s="820"/>
      <c r="DO117" s="820"/>
      <c r="DP117" s="821"/>
      <c r="DQ117" s="822" t="s">
        <v>448</v>
      </c>
      <c r="DR117" s="820"/>
      <c r="DS117" s="820"/>
      <c r="DT117" s="820"/>
      <c r="DU117" s="821"/>
      <c r="DV117" s="867" t="s">
        <v>448</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303</v>
      </c>
      <c r="AG118" s="945"/>
      <c r="AH118" s="945"/>
      <c r="AI118" s="945"/>
      <c r="AJ118" s="946"/>
      <c r="AK118" s="947" t="s">
        <v>302</v>
      </c>
      <c r="AL118" s="945"/>
      <c r="AM118" s="945"/>
      <c r="AN118" s="945"/>
      <c r="AO118" s="946"/>
      <c r="AP118" s="948" t="s">
        <v>435</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459</v>
      </c>
      <c r="BR118" s="888"/>
      <c r="BS118" s="888"/>
      <c r="BT118" s="888"/>
      <c r="BU118" s="888"/>
      <c r="BV118" s="888" t="s">
        <v>448</v>
      </c>
      <c r="BW118" s="888"/>
      <c r="BX118" s="888"/>
      <c r="BY118" s="888"/>
      <c r="BZ118" s="888"/>
      <c r="CA118" s="888" t="s">
        <v>448</v>
      </c>
      <c r="CB118" s="888"/>
      <c r="CC118" s="888"/>
      <c r="CD118" s="888"/>
      <c r="CE118" s="888"/>
      <c r="CF118" s="918" t="s">
        <v>448</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448</v>
      </c>
      <c r="DH118" s="820"/>
      <c r="DI118" s="820"/>
      <c r="DJ118" s="820"/>
      <c r="DK118" s="821"/>
      <c r="DL118" s="822" t="s">
        <v>448</v>
      </c>
      <c r="DM118" s="820"/>
      <c r="DN118" s="820"/>
      <c r="DO118" s="820"/>
      <c r="DP118" s="821"/>
      <c r="DQ118" s="822" t="s">
        <v>448</v>
      </c>
      <c r="DR118" s="820"/>
      <c r="DS118" s="820"/>
      <c r="DT118" s="820"/>
      <c r="DU118" s="821"/>
      <c r="DV118" s="867" t="s">
        <v>448</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448</v>
      </c>
      <c r="AB119" s="938"/>
      <c r="AC119" s="938"/>
      <c r="AD119" s="938"/>
      <c r="AE119" s="939"/>
      <c r="AF119" s="940" t="s">
        <v>448</v>
      </c>
      <c r="AG119" s="938"/>
      <c r="AH119" s="938"/>
      <c r="AI119" s="938"/>
      <c r="AJ119" s="939"/>
      <c r="AK119" s="940" t="s">
        <v>448</v>
      </c>
      <c r="AL119" s="938"/>
      <c r="AM119" s="938"/>
      <c r="AN119" s="938"/>
      <c r="AO119" s="939"/>
      <c r="AP119" s="941" t="s">
        <v>448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469</v>
      </c>
      <c r="BP119" s="921"/>
      <c r="BQ119" s="925">
        <v>34938506</v>
      </c>
      <c r="BR119" s="888"/>
      <c r="BS119" s="888"/>
      <c r="BT119" s="888"/>
      <c r="BU119" s="888"/>
      <c r="BV119" s="888">
        <v>34516819</v>
      </c>
      <c r="BW119" s="888"/>
      <c r="BX119" s="888"/>
      <c r="BY119" s="888"/>
      <c r="BZ119" s="888"/>
      <c r="CA119" s="888">
        <v>33964334</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448</v>
      </c>
      <c r="DH119" s="803"/>
      <c r="DI119" s="803"/>
      <c r="DJ119" s="803"/>
      <c r="DK119" s="804"/>
      <c r="DL119" s="805" t="s">
        <v>459</v>
      </c>
      <c r="DM119" s="803"/>
      <c r="DN119" s="803"/>
      <c r="DO119" s="803"/>
      <c r="DP119" s="804"/>
      <c r="DQ119" s="805" t="s">
        <v>448</v>
      </c>
      <c r="DR119" s="803"/>
      <c r="DS119" s="803"/>
      <c r="DT119" s="803"/>
      <c r="DU119" s="804"/>
      <c r="DV119" s="891" t="s">
        <v>448</v>
      </c>
      <c r="DW119" s="892"/>
      <c r="DX119" s="892"/>
      <c r="DY119" s="892"/>
      <c r="DZ119" s="893"/>
    </row>
    <row r="120" spans="1:130" s="246" customFormat="1" ht="26.25" customHeight="1" x14ac:dyDescent="0.15">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448</v>
      </c>
      <c r="AB120" s="820"/>
      <c r="AC120" s="820"/>
      <c r="AD120" s="820"/>
      <c r="AE120" s="821"/>
      <c r="AF120" s="822" t="s">
        <v>448</v>
      </c>
      <c r="AG120" s="820"/>
      <c r="AH120" s="820"/>
      <c r="AI120" s="820"/>
      <c r="AJ120" s="821"/>
      <c r="AK120" s="822" t="s">
        <v>448</v>
      </c>
      <c r="AL120" s="820"/>
      <c r="AM120" s="820"/>
      <c r="AN120" s="820"/>
      <c r="AO120" s="821"/>
      <c r="AP120" s="867" t="s">
        <v>448</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5725393</v>
      </c>
      <c r="BR120" s="885"/>
      <c r="BS120" s="885"/>
      <c r="BT120" s="885"/>
      <c r="BU120" s="885"/>
      <c r="BV120" s="885">
        <v>6088287</v>
      </c>
      <c r="BW120" s="885"/>
      <c r="BX120" s="885"/>
      <c r="BY120" s="885"/>
      <c r="BZ120" s="885"/>
      <c r="CA120" s="885">
        <v>5672996</v>
      </c>
      <c r="CB120" s="885"/>
      <c r="CC120" s="885"/>
      <c r="CD120" s="885"/>
      <c r="CE120" s="885"/>
      <c r="CF120" s="909">
        <v>46.9</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5940940</v>
      </c>
      <c r="DH120" s="885"/>
      <c r="DI120" s="885"/>
      <c r="DJ120" s="885"/>
      <c r="DK120" s="885"/>
      <c r="DL120" s="885">
        <v>5880861</v>
      </c>
      <c r="DM120" s="885"/>
      <c r="DN120" s="885"/>
      <c r="DO120" s="885"/>
      <c r="DP120" s="885"/>
      <c r="DQ120" s="885">
        <v>5370130</v>
      </c>
      <c r="DR120" s="885"/>
      <c r="DS120" s="885"/>
      <c r="DT120" s="885"/>
      <c r="DU120" s="885"/>
      <c r="DV120" s="886">
        <v>44.4</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1388</v>
      </c>
      <c r="AB121" s="820"/>
      <c r="AC121" s="820"/>
      <c r="AD121" s="820"/>
      <c r="AE121" s="821"/>
      <c r="AF121" s="822">
        <v>1388</v>
      </c>
      <c r="AG121" s="820"/>
      <c r="AH121" s="820"/>
      <c r="AI121" s="820"/>
      <c r="AJ121" s="821"/>
      <c r="AK121" s="822">
        <v>1388</v>
      </c>
      <c r="AL121" s="820"/>
      <c r="AM121" s="820"/>
      <c r="AN121" s="820"/>
      <c r="AO121" s="821"/>
      <c r="AP121" s="867">
        <v>0</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14786</v>
      </c>
      <c r="BR121" s="857"/>
      <c r="BS121" s="857"/>
      <c r="BT121" s="857"/>
      <c r="BU121" s="857"/>
      <c r="BV121" s="857">
        <v>6529</v>
      </c>
      <c r="BW121" s="857"/>
      <c r="BX121" s="857"/>
      <c r="BY121" s="857"/>
      <c r="BZ121" s="857"/>
      <c r="CA121" s="857">
        <v>2057</v>
      </c>
      <c r="CB121" s="857"/>
      <c r="CC121" s="857"/>
      <c r="CD121" s="857"/>
      <c r="CE121" s="857"/>
      <c r="CF121" s="918">
        <v>0</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3287167</v>
      </c>
      <c r="DH121" s="857"/>
      <c r="DI121" s="857"/>
      <c r="DJ121" s="857"/>
      <c r="DK121" s="857"/>
      <c r="DL121" s="857">
        <v>3186732</v>
      </c>
      <c r="DM121" s="857"/>
      <c r="DN121" s="857"/>
      <c r="DO121" s="857"/>
      <c r="DP121" s="857"/>
      <c r="DQ121" s="857">
        <v>3090986</v>
      </c>
      <c r="DR121" s="857"/>
      <c r="DS121" s="857"/>
      <c r="DT121" s="857"/>
      <c r="DU121" s="857"/>
      <c r="DV121" s="834">
        <v>25.6</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448</v>
      </c>
      <c r="AB122" s="820"/>
      <c r="AC122" s="820"/>
      <c r="AD122" s="820"/>
      <c r="AE122" s="821"/>
      <c r="AF122" s="822" t="s">
        <v>448</v>
      </c>
      <c r="AG122" s="820"/>
      <c r="AH122" s="820"/>
      <c r="AI122" s="820"/>
      <c r="AJ122" s="821"/>
      <c r="AK122" s="822" t="s">
        <v>448</v>
      </c>
      <c r="AL122" s="820"/>
      <c r="AM122" s="820"/>
      <c r="AN122" s="820"/>
      <c r="AO122" s="821"/>
      <c r="AP122" s="867" t="s">
        <v>448</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18527148</v>
      </c>
      <c r="BR122" s="888"/>
      <c r="BS122" s="888"/>
      <c r="BT122" s="888"/>
      <c r="BU122" s="888"/>
      <c r="BV122" s="888">
        <v>18588322</v>
      </c>
      <c r="BW122" s="888"/>
      <c r="BX122" s="888"/>
      <c r="BY122" s="888"/>
      <c r="BZ122" s="888"/>
      <c r="CA122" s="888">
        <v>18821354</v>
      </c>
      <c r="CB122" s="888"/>
      <c r="CC122" s="888"/>
      <c r="CD122" s="888"/>
      <c r="CE122" s="888"/>
      <c r="CF122" s="889">
        <v>155.6</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231798</v>
      </c>
      <c r="DH122" s="857"/>
      <c r="DI122" s="857"/>
      <c r="DJ122" s="857"/>
      <c r="DK122" s="857"/>
      <c r="DL122" s="857">
        <v>179949</v>
      </c>
      <c r="DM122" s="857"/>
      <c r="DN122" s="857"/>
      <c r="DO122" s="857"/>
      <c r="DP122" s="857"/>
      <c r="DQ122" s="857">
        <v>128276</v>
      </c>
      <c r="DR122" s="857"/>
      <c r="DS122" s="857"/>
      <c r="DT122" s="857"/>
      <c r="DU122" s="857"/>
      <c r="DV122" s="834">
        <v>1.1000000000000001</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448</v>
      </c>
      <c r="AB123" s="820"/>
      <c r="AC123" s="820"/>
      <c r="AD123" s="820"/>
      <c r="AE123" s="821"/>
      <c r="AF123" s="822" t="s">
        <v>448</v>
      </c>
      <c r="AG123" s="820"/>
      <c r="AH123" s="820"/>
      <c r="AI123" s="820"/>
      <c r="AJ123" s="821"/>
      <c r="AK123" s="822" t="s">
        <v>448</v>
      </c>
      <c r="AL123" s="820"/>
      <c r="AM123" s="820"/>
      <c r="AN123" s="820"/>
      <c r="AO123" s="821"/>
      <c r="AP123" s="867" t="s">
        <v>448</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480</v>
      </c>
      <c r="BP123" s="921"/>
      <c r="BQ123" s="875">
        <v>24267327</v>
      </c>
      <c r="BR123" s="876"/>
      <c r="BS123" s="876"/>
      <c r="BT123" s="876"/>
      <c r="BU123" s="876"/>
      <c r="BV123" s="876">
        <v>24683138</v>
      </c>
      <c r="BW123" s="876"/>
      <c r="BX123" s="876"/>
      <c r="BY123" s="876"/>
      <c r="BZ123" s="876"/>
      <c r="CA123" s="876">
        <v>24496407</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t="s">
        <v>448</v>
      </c>
      <c r="DH123" s="820"/>
      <c r="DI123" s="820"/>
      <c r="DJ123" s="820"/>
      <c r="DK123" s="821"/>
      <c r="DL123" s="822" t="s">
        <v>448</v>
      </c>
      <c r="DM123" s="820"/>
      <c r="DN123" s="820"/>
      <c r="DO123" s="820"/>
      <c r="DP123" s="821"/>
      <c r="DQ123" s="822" t="s">
        <v>459</v>
      </c>
      <c r="DR123" s="820"/>
      <c r="DS123" s="820"/>
      <c r="DT123" s="820"/>
      <c r="DU123" s="821"/>
      <c r="DV123" s="867" t="s">
        <v>448</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448</v>
      </c>
      <c r="AB124" s="820"/>
      <c r="AC124" s="820"/>
      <c r="AD124" s="820"/>
      <c r="AE124" s="821"/>
      <c r="AF124" s="822" t="s">
        <v>448</v>
      </c>
      <c r="AG124" s="820"/>
      <c r="AH124" s="820"/>
      <c r="AI124" s="820"/>
      <c r="AJ124" s="821"/>
      <c r="AK124" s="822" t="s">
        <v>448</v>
      </c>
      <c r="AL124" s="820"/>
      <c r="AM124" s="820"/>
      <c r="AN124" s="820"/>
      <c r="AO124" s="821"/>
      <c r="AP124" s="867" t="s">
        <v>448</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88.3</v>
      </c>
      <c r="BR124" s="874"/>
      <c r="BS124" s="874"/>
      <c r="BT124" s="874"/>
      <c r="BU124" s="874"/>
      <c r="BV124" s="874">
        <v>81.5</v>
      </c>
      <c r="BW124" s="874"/>
      <c r="BX124" s="874"/>
      <c r="BY124" s="874"/>
      <c r="BZ124" s="874"/>
      <c r="CA124" s="874">
        <v>78.2</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19088</v>
      </c>
      <c r="DH124" s="803"/>
      <c r="DI124" s="803"/>
      <c r="DJ124" s="803"/>
      <c r="DK124" s="804"/>
      <c r="DL124" s="805">
        <v>7702</v>
      </c>
      <c r="DM124" s="803"/>
      <c r="DN124" s="803"/>
      <c r="DO124" s="803"/>
      <c r="DP124" s="804"/>
      <c r="DQ124" s="805" t="s">
        <v>448</v>
      </c>
      <c r="DR124" s="803"/>
      <c r="DS124" s="803"/>
      <c r="DT124" s="803"/>
      <c r="DU124" s="804"/>
      <c r="DV124" s="891" t="s">
        <v>448</v>
      </c>
      <c r="DW124" s="892"/>
      <c r="DX124" s="892"/>
      <c r="DY124" s="892"/>
      <c r="DZ124" s="893"/>
    </row>
    <row r="125" spans="1:130" s="246" customFormat="1" ht="26.25" customHeight="1" x14ac:dyDescent="0.15">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448</v>
      </c>
      <c r="AB125" s="820"/>
      <c r="AC125" s="820"/>
      <c r="AD125" s="820"/>
      <c r="AE125" s="821"/>
      <c r="AF125" s="822" t="s">
        <v>448</v>
      </c>
      <c r="AG125" s="820"/>
      <c r="AH125" s="820"/>
      <c r="AI125" s="820"/>
      <c r="AJ125" s="821"/>
      <c r="AK125" s="822" t="s">
        <v>448</v>
      </c>
      <c r="AL125" s="820"/>
      <c r="AM125" s="820"/>
      <c r="AN125" s="820"/>
      <c r="AO125" s="821"/>
      <c r="AP125" s="867" t="s">
        <v>448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448</v>
      </c>
      <c r="DH125" s="885"/>
      <c r="DI125" s="885"/>
      <c r="DJ125" s="885"/>
      <c r="DK125" s="885"/>
      <c r="DL125" s="885" t="s">
        <v>459</v>
      </c>
      <c r="DM125" s="885"/>
      <c r="DN125" s="885"/>
      <c r="DO125" s="885"/>
      <c r="DP125" s="885"/>
      <c r="DQ125" s="885" t="s">
        <v>448</v>
      </c>
      <c r="DR125" s="885"/>
      <c r="DS125" s="885"/>
      <c r="DT125" s="885"/>
      <c r="DU125" s="885"/>
      <c r="DV125" s="886" t="s">
        <v>448</v>
      </c>
      <c r="DW125" s="886"/>
      <c r="DX125" s="886"/>
      <c r="DY125" s="886"/>
      <c r="DZ125" s="887"/>
    </row>
    <row r="126" spans="1:130" s="246" customFormat="1" ht="26.25" customHeight="1" thickBot="1" x14ac:dyDescent="0.2">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448</v>
      </c>
      <c r="AB126" s="820"/>
      <c r="AC126" s="820"/>
      <c r="AD126" s="820"/>
      <c r="AE126" s="821"/>
      <c r="AF126" s="822" t="s">
        <v>448</v>
      </c>
      <c r="AG126" s="820"/>
      <c r="AH126" s="820"/>
      <c r="AI126" s="820"/>
      <c r="AJ126" s="821"/>
      <c r="AK126" s="822" t="s">
        <v>448</v>
      </c>
      <c r="AL126" s="820"/>
      <c r="AM126" s="820"/>
      <c r="AN126" s="820"/>
      <c r="AO126" s="821"/>
      <c r="AP126" s="867" t="s">
        <v>448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448</v>
      </c>
      <c r="DH126" s="857"/>
      <c r="DI126" s="857"/>
      <c r="DJ126" s="857"/>
      <c r="DK126" s="857"/>
      <c r="DL126" s="857" t="s">
        <v>448</v>
      </c>
      <c r="DM126" s="857"/>
      <c r="DN126" s="857"/>
      <c r="DO126" s="857"/>
      <c r="DP126" s="857"/>
      <c r="DQ126" s="857" t="s">
        <v>448</v>
      </c>
      <c r="DR126" s="857"/>
      <c r="DS126" s="857"/>
      <c r="DT126" s="857"/>
      <c r="DU126" s="857"/>
      <c r="DV126" s="834" t="s">
        <v>448</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448</v>
      </c>
      <c r="AB127" s="820"/>
      <c r="AC127" s="820"/>
      <c r="AD127" s="820"/>
      <c r="AE127" s="821"/>
      <c r="AF127" s="822" t="s">
        <v>448</v>
      </c>
      <c r="AG127" s="820"/>
      <c r="AH127" s="820"/>
      <c r="AI127" s="820"/>
      <c r="AJ127" s="821"/>
      <c r="AK127" s="822" t="s">
        <v>448</v>
      </c>
      <c r="AL127" s="820"/>
      <c r="AM127" s="820"/>
      <c r="AN127" s="820"/>
      <c r="AO127" s="821"/>
      <c r="AP127" s="867" t="s">
        <v>448</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448</v>
      </c>
      <c r="DH127" s="857"/>
      <c r="DI127" s="857"/>
      <c r="DJ127" s="857"/>
      <c r="DK127" s="857"/>
      <c r="DL127" s="857" t="s">
        <v>448</v>
      </c>
      <c r="DM127" s="857"/>
      <c r="DN127" s="857"/>
      <c r="DO127" s="857"/>
      <c r="DP127" s="857"/>
      <c r="DQ127" s="857" t="s">
        <v>448</v>
      </c>
      <c r="DR127" s="857"/>
      <c r="DS127" s="857"/>
      <c r="DT127" s="857"/>
      <c r="DU127" s="857"/>
      <c r="DV127" s="834" t="s">
        <v>448</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5817</v>
      </c>
      <c r="AB128" s="841"/>
      <c r="AC128" s="841"/>
      <c r="AD128" s="841"/>
      <c r="AE128" s="842"/>
      <c r="AF128" s="843" t="s">
        <v>448</v>
      </c>
      <c r="AG128" s="841"/>
      <c r="AH128" s="841"/>
      <c r="AI128" s="841"/>
      <c r="AJ128" s="842"/>
      <c r="AK128" s="843" t="s">
        <v>448</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448</v>
      </c>
      <c r="BG128" s="827"/>
      <c r="BH128" s="827"/>
      <c r="BI128" s="827"/>
      <c r="BJ128" s="827"/>
      <c r="BK128" s="827"/>
      <c r="BL128" s="850"/>
      <c r="BM128" s="826">
        <v>12.89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448</v>
      </c>
      <c r="DH128" s="831"/>
      <c r="DI128" s="831"/>
      <c r="DJ128" s="831"/>
      <c r="DK128" s="831"/>
      <c r="DL128" s="831" t="s">
        <v>448</v>
      </c>
      <c r="DM128" s="831"/>
      <c r="DN128" s="831"/>
      <c r="DO128" s="831"/>
      <c r="DP128" s="831"/>
      <c r="DQ128" s="831" t="s">
        <v>459</v>
      </c>
      <c r="DR128" s="831"/>
      <c r="DS128" s="831"/>
      <c r="DT128" s="831"/>
      <c r="DU128" s="831"/>
      <c r="DV128" s="832" t="s">
        <v>448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13548139</v>
      </c>
      <c r="AB129" s="820"/>
      <c r="AC129" s="820"/>
      <c r="AD129" s="820"/>
      <c r="AE129" s="821"/>
      <c r="AF129" s="822">
        <v>13565705</v>
      </c>
      <c r="AG129" s="820"/>
      <c r="AH129" s="820"/>
      <c r="AI129" s="820"/>
      <c r="AJ129" s="821"/>
      <c r="AK129" s="822">
        <v>13602932</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448</v>
      </c>
      <c r="BG129" s="810"/>
      <c r="BH129" s="810"/>
      <c r="BI129" s="810"/>
      <c r="BJ129" s="810"/>
      <c r="BK129" s="810"/>
      <c r="BL129" s="811"/>
      <c r="BM129" s="809">
        <v>17.89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1472986</v>
      </c>
      <c r="AB130" s="820"/>
      <c r="AC130" s="820"/>
      <c r="AD130" s="820"/>
      <c r="AE130" s="821"/>
      <c r="AF130" s="822">
        <v>1509842</v>
      </c>
      <c r="AG130" s="820"/>
      <c r="AH130" s="820"/>
      <c r="AI130" s="820"/>
      <c r="AJ130" s="821"/>
      <c r="AK130" s="822">
        <v>1510183</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11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12075153</v>
      </c>
      <c r="AB131" s="803"/>
      <c r="AC131" s="803"/>
      <c r="AD131" s="803"/>
      <c r="AE131" s="804"/>
      <c r="AF131" s="805">
        <v>12055863</v>
      </c>
      <c r="AG131" s="803"/>
      <c r="AH131" s="803"/>
      <c r="AI131" s="803"/>
      <c r="AJ131" s="804"/>
      <c r="AK131" s="805">
        <v>12092749</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78.2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11.47728729</v>
      </c>
      <c r="AB132" s="783"/>
      <c r="AC132" s="783"/>
      <c r="AD132" s="783"/>
      <c r="AE132" s="784"/>
      <c r="AF132" s="785">
        <v>11.3581085</v>
      </c>
      <c r="AG132" s="783"/>
      <c r="AH132" s="783"/>
      <c r="AI132" s="783"/>
      <c r="AJ132" s="784"/>
      <c r="AK132" s="785">
        <v>10.19816917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12.2</v>
      </c>
      <c r="AB133" s="762"/>
      <c r="AC133" s="762"/>
      <c r="AD133" s="762"/>
      <c r="AE133" s="763"/>
      <c r="AF133" s="761">
        <v>11.7</v>
      </c>
      <c r="AG133" s="762"/>
      <c r="AH133" s="762"/>
      <c r="AI133" s="762"/>
      <c r="AJ133" s="763"/>
      <c r="AK133" s="761">
        <v>11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4U6ltfOcckDjU3B26sco2Zo6phFRkqw6P1a2uXbb4vdrd5ZXf5BV442pv2cO8dvOAFAgrBNmXhDbD5R2CHEUg==" saltValue="tGlYzcwMHLxOqvPXLbZs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election activeCell="A7" sqref="A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lvoa0UY888RZGhOUxjQOhK9NovKz6rdDnIkEZ6vI77feIJ8dNsGf4bH1z6/Jyt/dUkMNkqtD8PU6J5id4MW1Q==" saltValue="WzouvNsJzAt9y1Ggkfs+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NWfeSVM1HckybjE7dFanARDuSdZQQTH/DAXKMzE8yb7pf8umhMlNhESClud/k42J/ZxsfZlgkY4Sm+Suz3Bw==" saltValue="0gO9fQA76Z3LYuhK1cVZ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4885683</v>
      </c>
      <c r="AP9" s="312">
        <v>91752</v>
      </c>
      <c r="AQ9" s="313">
        <v>62647</v>
      </c>
      <c r="AR9" s="314">
        <v>46.5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200678</v>
      </c>
      <c r="AP10" s="315">
        <v>3769</v>
      </c>
      <c r="AQ10" s="316">
        <v>5968</v>
      </c>
      <c r="AR10" s="317">
        <v>-36.799999999999997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23702</v>
      </c>
      <c r="AP11" s="315">
        <v>445</v>
      </c>
      <c r="AQ11" s="316">
        <v>5863</v>
      </c>
      <c r="AR11" s="317">
        <v>-92.4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1312</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v>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191790</v>
      </c>
      <c r="AP14" s="315">
        <v>3602</v>
      </c>
      <c r="AQ14" s="316">
        <v>2308</v>
      </c>
      <c r="AR14" s="317">
        <v>56.1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69450</v>
      </c>
      <c r="AP15" s="315">
        <v>1304</v>
      </c>
      <c r="AQ15" s="316">
        <v>1635</v>
      </c>
      <c r="AR15" s="317">
        <v>-20.2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-482903</v>
      </c>
      <c r="AP16" s="315">
        <v>-9069</v>
      </c>
      <c r="AQ16" s="316">
        <v>-5106</v>
      </c>
      <c r="AR16" s="317">
        <v>77.599999999999994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4888400</v>
      </c>
      <c r="AP17" s="315">
        <v>91803</v>
      </c>
      <c r="AQ17" s="316">
        <v>74627</v>
      </c>
      <c r="AR17" s="317">
        <v>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9.01</v>
      </c>
      <c r="AP21" s="328">
        <v>7.32</v>
      </c>
      <c r="AQ21" s="329">
        <v>1.69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100.9</v>
      </c>
      <c r="AP22" s="333">
        <v>98.6</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2103363</v>
      </c>
      <c r="AP32" s="342">
        <v>39501</v>
      </c>
      <c r="AQ32" s="343">
        <v>39505</v>
      </c>
      <c r="AR32" s="344">
        <v>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v>56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638671</v>
      </c>
      <c r="AP35" s="342">
        <v>11994</v>
      </c>
      <c r="AQ35" s="343">
        <v>13645</v>
      </c>
      <c r="AR35" s="344">
        <v>-12.1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t="s">
        <v>519</v>
      </c>
      <c r="AP36" s="342" t="s">
        <v>519</v>
      </c>
      <c r="AQ36" s="343">
        <v>1726</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v>1388</v>
      </c>
      <c r="AP37" s="342">
        <v>26</v>
      </c>
      <c r="AQ37" s="343">
        <v>663</v>
      </c>
      <c r="AR37" s="344">
        <v>-96.1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t="s">
        <v>519</v>
      </c>
      <c r="AP39" s="342" t="s">
        <v>519</v>
      </c>
      <c r="AQ39" s="343">
        <v>-5573</v>
      </c>
      <c r="AR39" s="344" t="s">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-1510183</v>
      </c>
      <c r="AP40" s="342">
        <v>-28361</v>
      </c>
      <c r="AQ40" s="343">
        <v>-36518</v>
      </c>
      <c r="AR40" s="344">
        <v>-22.3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1233239</v>
      </c>
      <c r="AP41" s="342">
        <v>23160</v>
      </c>
      <c r="AQ41" s="343">
        <v>13504</v>
      </c>
      <c r="AR41" s="344">
        <v>71.5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1742714</v>
      </c>
      <c r="AN51" s="364">
        <v>31533</v>
      </c>
      <c r="AO51" s="365">
        <v>-21.4</v>
      </c>
      <c r="AP51" s="366">
        <v>66255</v>
      </c>
      <c r="AQ51" s="367">
        <v>3.6</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1233072</v>
      </c>
      <c r="AN52" s="372">
        <v>22311</v>
      </c>
      <c r="AO52" s="373">
        <v>7.5</v>
      </c>
      <c r="AP52" s="374">
        <v>31822</v>
      </c>
      <c r="AQ52" s="375">
        <v>8.8000000000000007</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2925784</v>
      </c>
      <c r="AN53" s="364">
        <v>53392</v>
      </c>
      <c r="AO53" s="365">
        <v>69.3</v>
      </c>
      <c r="AP53" s="366">
        <v>47278</v>
      </c>
      <c r="AQ53" s="367">
        <v>-28.6</v>
      </c>
      <c r="AR53" s="368">
        <v>97.9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2017355</v>
      </c>
      <c r="AN54" s="372">
        <v>36814</v>
      </c>
      <c r="AO54" s="373">
        <v>65</v>
      </c>
      <c r="AP54" s="374">
        <v>24096</v>
      </c>
      <c r="AQ54" s="375">
        <v>-24.3</v>
      </c>
      <c r="AR54" s="376">
        <v>89.3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2381118</v>
      </c>
      <c r="AN55" s="364">
        <v>43914</v>
      </c>
      <c r="AO55" s="365">
        <v>-17.8</v>
      </c>
      <c r="AP55" s="366">
        <v>57295</v>
      </c>
      <c r="AQ55" s="367">
        <v>21.2</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1610997</v>
      </c>
      <c r="AN56" s="372">
        <v>29711</v>
      </c>
      <c r="AO56" s="373">
        <v>-19.3</v>
      </c>
      <c r="AP56" s="374">
        <v>32771</v>
      </c>
      <c r="AQ56" s="375">
        <v>36</v>
      </c>
      <c r="AR56" s="376">
        <v>-55.3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2383055</v>
      </c>
      <c r="AN57" s="364">
        <v>44297</v>
      </c>
      <c r="AO57" s="365">
        <v>0.9</v>
      </c>
      <c r="AP57" s="366">
        <v>54110</v>
      </c>
      <c r="AQ57" s="367">
        <v>-5.6</v>
      </c>
      <c r="AR57" s="368">
        <v>6.5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1470104</v>
      </c>
      <c r="AN58" s="372">
        <v>27327</v>
      </c>
      <c r="AO58" s="373">
        <v>-8</v>
      </c>
      <c r="AP58" s="374">
        <v>30620</v>
      </c>
      <c r="AQ58" s="375">
        <v>-6.6</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3197252</v>
      </c>
      <c r="AN59" s="364">
        <v>60043</v>
      </c>
      <c r="AO59" s="365">
        <v>35.5</v>
      </c>
      <c r="AP59" s="366">
        <v>54684</v>
      </c>
      <c r="AQ59" s="367">
        <v>1.1000000000000001</v>
      </c>
      <c r="AR59" s="368">
        <v>34.4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2348256</v>
      </c>
      <c r="AN60" s="372">
        <v>44100</v>
      </c>
      <c r="AO60" s="373">
        <v>61.4</v>
      </c>
      <c r="AP60" s="374">
        <v>32829</v>
      </c>
      <c r="AQ60" s="375">
        <v>7.2</v>
      </c>
      <c r="AR60" s="376">
        <v>54.2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2525985</v>
      </c>
      <c r="AN61" s="379">
        <v>46636</v>
      </c>
      <c r="AO61" s="380">
        <v>13.3</v>
      </c>
      <c r="AP61" s="381">
        <v>55924</v>
      </c>
      <c r="AQ61" s="382">
        <v>-1.7</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1735957</v>
      </c>
      <c r="AN62" s="372">
        <v>32053</v>
      </c>
      <c r="AO62" s="373">
        <v>21.3</v>
      </c>
      <c r="AP62" s="374">
        <v>30428</v>
      </c>
      <c r="AQ62" s="375">
        <v>4.2</v>
      </c>
      <c r="AR62" s="376">
        <v>17.100000000000001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Ga478oRGNn0VL9V3FTgPntlc7OCn/WY5IoBCwhfROE2/tyQvDcTFg/hj/DOE3rrbjOchd/z36KjslO1VH42ZQ==" saltValue="S++ep19ljGWONTDpsbLv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yZnj1QGlHGiPi68vhtI+amDoqxkCtG4QvJuM5ffXy4ZfjxvbXEs93p29u2z1gL2SBauLn1GrlDloStwu+nNGQ==" saltValue="exIiFF4CzkqCYQd4QP8g5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eldtJElH4kGnSBcm/JslA1TDvTsATA+ENUPeHj9XVrpspIlzJWx3UAnaCF0uXEOO4D2aHk+bDCzVz0UlBXUg==" saltValue="l6yhyuiCtGORqev3zrr8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21.15</v>
      </c>
      <c r="G47" s="12">
        <v>23.03</v>
      </c>
      <c r="H47" s="12">
        <v>23.38</v>
      </c>
      <c r="I47" s="12">
        <v>23.14</v>
      </c>
      <c r="J47" s="13">
        <v>21.53</v>
      </c>
    </row>
    <row r="48" spans="2:10" ht="57.75" customHeight="1" x14ac:dyDescent="0.15">
      <c r="B48" s="14"/>
      <c r="C48" s="1196" t="s">
        <v>4</v>
      </c>
      <c r="D48" s="1196"/>
      <c r="E48" s="1197"/>
      <c r="F48" s="15">
        <v>6.39</v>
      </c>
      <c r="G48" s="16">
        <v>6.2</v>
      </c>
      <c r="H48" s="16">
        <v>5.39</v>
      </c>
      <c r="I48" s="16">
        <v>1.28</v>
      </c>
      <c r="J48" s="17">
        <v>2.9</v>
      </c>
    </row>
    <row r="49" spans="2:10" ht="57.75" customHeight="1" thickBot="1" x14ac:dyDescent="0.2">
      <c r="B49" s="18"/>
      <c r="C49" s="1198" t="s">
        <v>5</v>
      </c>
      <c r="D49" s="1198"/>
      <c r="E49" s="1199"/>
      <c r="F49" s="19">
        <v>1.63</v>
      </c>
      <c r="G49" s="20">
        <v>1.64</v>
      </c>
      <c r="H49" s="20" t="s">
        <v>566</v>
      </c>
      <c r="I49" s="20" t="s">
        <v>567</v>
      </c>
      <c r="J49" s="21">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79/sasWAVxD9ahNmYJCKJbbK+QI2inCOLkJKw7PAmeiZ7FlgWGta1q7a7hf7qxhqWvjRz1PE5RczbOA9WHFhw==" saltValue="L6W4Bb/XyCaYT9NzzbhL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568</v>
      </c>
      <c r="D34" s="1206"/>
      <c r="E34" s="1207"/>
      <c r="F34" s="32">
        <v>26.97</v>
      </c>
      <c r="G34" s="33">
        <v>29.29</v>
      </c>
      <c r="H34" s="33">
        <v>28.82</v>
      </c>
      <c r="I34" s="33">
        <v>26.5</v>
      </c>
      <c r="J34" s="34">
        <v>27.74</v>
      </c>
      <c r="K34" s="22"/>
      <c r="L34" s="22"/>
      <c r="M34" s="22"/>
      <c r="N34" s="22"/>
      <c r="O34" s="22"/>
      <c r="P34" s="22"/>
    </row>
    <row r="35" spans="1:16" ht="39" customHeight="1" x14ac:dyDescent="0.15">
      <c r="A35" s="22"/>
      <c r="B35" s="35"/>
      <c r="C35" s="1200" t="s">
        <v>569</v>
      </c>
      <c r="D35" s="1201"/>
      <c r="E35" s="1202"/>
      <c r="F35" s="36">
        <v>6.38</v>
      </c>
      <c r="G35" s="37">
        <v>6.18</v>
      </c>
      <c r="H35" s="37">
        <v>5.39</v>
      </c>
      <c r="I35" s="37">
        <v>1.28</v>
      </c>
      <c r="J35" s="38">
        <v>2.89</v>
      </c>
      <c r="K35" s="22"/>
      <c r="L35" s="22"/>
      <c r="M35" s="22"/>
      <c r="N35" s="22"/>
      <c r="O35" s="22"/>
      <c r="P35" s="22"/>
    </row>
    <row r="36" spans="1:16" ht="39" customHeight="1" x14ac:dyDescent="0.15">
      <c r="A36" s="22"/>
      <c r="B36" s="35"/>
      <c r="C36" s="1200" t="s">
        <v>570</v>
      </c>
      <c r="D36" s="1201"/>
      <c r="E36" s="1202"/>
      <c r="F36" s="36">
        <v>1.05</v>
      </c>
      <c r="G36" s="37">
        <v>0.63</v>
      </c>
      <c r="H36" s="37">
        <v>0.72</v>
      </c>
      <c r="I36" s="37">
        <v>1.67</v>
      </c>
      <c r="J36" s="38">
        <v>1.08</v>
      </c>
      <c r="K36" s="22"/>
      <c r="L36" s="22"/>
      <c r="M36" s="22"/>
      <c r="N36" s="22"/>
      <c r="O36" s="22"/>
      <c r="P36" s="22"/>
    </row>
    <row r="37" spans="1:16" ht="39" customHeight="1" x14ac:dyDescent="0.15">
      <c r="A37" s="22"/>
      <c r="B37" s="35"/>
      <c r="C37" s="1200" t="s">
        <v>571</v>
      </c>
      <c r="D37" s="1201"/>
      <c r="E37" s="1202"/>
      <c r="F37" s="36">
        <v>0.3</v>
      </c>
      <c r="G37" s="37">
        <v>0.44</v>
      </c>
      <c r="H37" s="37">
        <v>0.56999999999999995</v>
      </c>
      <c r="I37" s="37">
        <v>0.32</v>
      </c>
      <c r="J37" s="38">
        <v>0.73</v>
      </c>
      <c r="K37" s="22"/>
      <c r="L37" s="22"/>
      <c r="M37" s="22"/>
      <c r="N37" s="22"/>
      <c r="O37" s="22"/>
      <c r="P37" s="22"/>
    </row>
    <row r="38" spans="1:16" ht="39" customHeight="1" x14ac:dyDescent="0.15">
      <c r="A38" s="22"/>
      <c r="B38" s="35"/>
      <c r="C38" s="1200" t="s">
        <v>572</v>
      </c>
      <c r="D38" s="1201"/>
      <c r="E38" s="1202"/>
      <c r="F38" s="36" t="s">
        <v>573</v>
      </c>
      <c r="G38" s="37" t="s">
        <v>574</v>
      </c>
      <c r="H38" s="37" t="s">
        <v>575</v>
      </c>
      <c r="I38" s="37">
        <v>0.43</v>
      </c>
      <c r="J38" s="38">
        <v>0.16</v>
      </c>
      <c r="K38" s="22"/>
      <c r="L38" s="22"/>
      <c r="M38" s="22"/>
      <c r="N38" s="22"/>
      <c r="O38" s="22"/>
      <c r="P38" s="22"/>
    </row>
    <row r="39" spans="1:16" ht="39" customHeight="1" x14ac:dyDescent="0.15">
      <c r="A39" s="22"/>
      <c r="B39" s="35"/>
      <c r="C39" s="1200" t="s">
        <v>576</v>
      </c>
      <c r="D39" s="1201"/>
      <c r="E39" s="1202"/>
      <c r="F39" s="36">
        <v>0</v>
      </c>
      <c r="G39" s="37">
        <v>0</v>
      </c>
      <c r="H39" s="37">
        <v>0</v>
      </c>
      <c r="I39" s="37">
        <v>0.01</v>
      </c>
      <c r="J39" s="38">
        <v>0.01</v>
      </c>
      <c r="K39" s="22"/>
      <c r="L39" s="22"/>
      <c r="M39" s="22"/>
      <c r="N39" s="22"/>
      <c r="O39" s="22"/>
      <c r="P39" s="22"/>
    </row>
    <row r="40" spans="1:16" ht="39" customHeight="1" x14ac:dyDescent="0.15">
      <c r="A40" s="22"/>
      <c r="B40" s="35"/>
      <c r="C40" s="1200" t="s">
        <v>577</v>
      </c>
      <c r="D40" s="1201"/>
      <c r="E40" s="1202"/>
      <c r="F40" s="36">
        <v>0</v>
      </c>
      <c r="G40" s="37">
        <v>0.01</v>
      </c>
      <c r="H40" s="37">
        <v>0</v>
      </c>
      <c r="I40" s="37">
        <v>0</v>
      </c>
      <c r="J40" s="38">
        <v>0</v>
      </c>
      <c r="K40" s="22"/>
      <c r="L40" s="22"/>
      <c r="M40" s="22"/>
      <c r="N40" s="22"/>
      <c r="O40" s="22"/>
      <c r="P40" s="22"/>
    </row>
    <row r="41" spans="1:16" ht="39" customHeight="1" x14ac:dyDescent="0.15">
      <c r="A41" s="22"/>
      <c r="B41" s="35"/>
      <c r="C41" s="1200" t="s">
        <v>578</v>
      </c>
      <c r="D41" s="1201"/>
      <c r="E41" s="1202"/>
      <c r="F41" s="36" t="s">
        <v>579</v>
      </c>
      <c r="G41" s="37" t="s">
        <v>579</v>
      </c>
      <c r="H41" s="37" t="s">
        <v>580</v>
      </c>
      <c r="I41" s="37">
        <v>0</v>
      </c>
      <c r="J41" s="38">
        <v>0</v>
      </c>
      <c r="K41" s="22"/>
      <c r="L41" s="22"/>
      <c r="M41" s="22"/>
      <c r="N41" s="22"/>
      <c r="O41" s="22"/>
      <c r="P41" s="22"/>
    </row>
    <row r="42" spans="1:16" ht="39" customHeight="1" x14ac:dyDescent="0.15">
      <c r="A42" s="22"/>
      <c r="B42" s="39"/>
      <c r="C42" s="1200" t="s">
        <v>581</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582</v>
      </c>
      <c r="D43" s="1204"/>
      <c r="E43" s="1205"/>
      <c r="F43" s="41">
        <v>8.94</v>
      </c>
      <c r="G43" s="42">
        <v>8.8699999999999992</v>
      </c>
      <c r="H43" s="42">
        <v>8.59</v>
      </c>
      <c r="I43" s="42">
        <v>7.96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AANjTtTHCy9WmY+mCZfTivsffIphaWvRT/diM56GaJF04WqGWtLb9XC+tTRxgFAfM9b62U9C+gz11H+A8AfA==" saltValue="SCJjQsY1p4yAk2Y0gx4R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2427</v>
      </c>
      <c r="L45" s="60">
        <v>2295</v>
      </c>
      <c r="M45" s="60">
        <v>2213</v>
      </c>
      <c r="N45" s="60">
        <v>2205</v>
      </c>
      <c r="O45" s="61">
        <v>2103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597</v>
      </c>
      <c r="L48" s="64">
        <v>644</v>
      </c>
      <c r="M48" s="64">
        <v>650</v>
      </c>
      <c r="N48" s="64">
        <v>673</v>
      </c>
      <c r="O48" s="65">
        <v>639</v>
      </c>
      <c r="P48" s="48"/>
      <c r="Q48" s="48"/>
      <c r="R48" s="48"/>
      <c r="S48" s="48"/>
      <c r="T48" s="48"/>
      <c r="U48" s="48"/>
    </row>
    <row r="49" spans="1:21" ht="30.75" customHeight="1" x14ac:dyDescent="0.15">
      <c r="A49" s="48"/>
      <c r="B49" s="1228"/>
      <c r="C49" s="1229"/>
      <c r="D49" s="62"/>
      <c r="E49" s="1210" t="s">
        <v>16</v>
      </c>
      <c r="F49" s="1210"/>
      <c r="G49" s="1210"/>
      <c r="H49" s="1210"/>
      <c r="I49" s="1210"/>
      <c r="J49" s="1211"/>
      <c r="K49" s="63">
        <v>75</v>
      </c>
      <c r="L49" s="64">
        <v>37</v>
      </c>
      <c r="M49" s="64" t="s">
        <v>519</v>
      </c>
      <c r="N49" s="64" t="s">
        <v>519</v>
      </c>
      <c r="O49" s="65" t="s">
        <v>519</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1</v>
      </c>
      <c r="O50" s="65">
        <v>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1548</v>
      </c>
      <c r="L52" s="64">
        <v>1453</v>
      </c>
      <c r="M52" s="64">
        <v>1480</v>
      </c>
      <c r="N52" s="64">
        <v>1510</v>
      </c>
      <c r="O52" s="65">
        <v>1510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1552</v>
      </c>
      <c r="L53" s="69">
        <v>1524</v>
      </c>
      <c r="M53" s="69">
        <v>1384</v>
      </c>
      <c r="N53" s="69">
        <v>1369</v>
      </c>
      <c r="O53" s="70">
        <v>1233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608</v>
      </c>
      <c r="L57" s="83" t="s">
        <v>608</v>
      </c>
      <c r="M57" s="83" t="s">
        <v>608</v>
      </c>
      <c r="N57" s="83" t="s">
        <v>608</v>
      </c>
      <c r="O57" s="84" t="s">
        <v>608</v>
      </c>
    </row>
    <row r="58" spans="1:21" ht="31.5" customHeight="1" thickBot="1" x14ac:dyDescent="0.2">
      <c r="B58" s="1218"/>
      <c r="C58" s="1219"/>
      <c r="D58" s="1223" t="s">
        <v>27</v>
      </c>
      <c r="E58" s="1224"/>
      <c r="F58" s="1224"/>
      <c r="G58" s="1224"/>
      <c r="H58" s="1224"/>
      <c r="I58" s="1224"/>
      <c r="J58" s="1225"/>
      <c r="K58" s="85" t="s">
        <v>608</v>
      </c>
      <c r="L58" s="86" t="s">
        <v>609</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443vSeD4+zq/DbCpXhTYmi5FxUO6W7dGKEJhrrSy1wgPgqNXph4ccGWHIm1ZO7orbAxEfUC2VH8q7cH4Le/w==" saltValue="iK5L6UywB5570INQ/eWW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46" t="s">
        <v>30</v>
      </c>
      <c r="C41" s="1247"/>
      <c r="D41" s="101"/>
      <c r="E41" s="1248" t="s">
        <v>31</v>
      </c>
      <c r="F41" s="1248"/>
      <c r="G41" s="1248"/>
      <c r="H41" s="1249"/>
      <c r="I41" s="102">
        <v>21662</v>
      </c>
      <c r="J41" s="103">
        <v>21937</v>
      </c>
      <c r="K41" s="103">
        <v>21938</v>
      </c>
      <c r="L41" s="103">
        <v>21844</v>
      </c>
      <c r="M41" s="104">
        <v>22393</v>
      </c>
    </row>
    <row r="42" spans="2:13" ht="27.75" customHeight="1" x14ac:dyDescent="0.15">
      <c r="B42" s="1236"/>
      <c r="C42" s="1237"/>
      <c r="D42" s="105"/>
      <c r="E42" s="1240" t="s">
        <v>32</v>
      </c>
      <c r="F42" s="1240"/>
      <c r="G42" s="1240"/>
      <c r="H42" s="1241"/>
      <c r="I42" s="106">
        <v>10</v>
      </c>
      <c r="J42" s="107">
        <v>9</v>
      </c>
      <c r="K42" s="107">
        <v>8</v>
      </c>
      <c r="L42" s="107">
        <v>7</v>
      </c>
      <c r="M42" s="108">
        <v>5</v>
      </c>
    </row>
    <row r="43" spans="2:13" ht="27.75" customHeight="1" x14ac:dyDescent="0.15">
      <c r="B43" s="1236"/>
      <c r="C43" s="1237"/>
      <c r="D43" s="105"/>
      <c r="E43" s="1240" t="s">
        <v>33</v>
      </c>
      <c r="F43" s="1240"/>
      <c r="G43" s="1240"/>
      <c r="H43" s="1241"/>
      <c r="I43" s="106">
        <v>9904</v>
      </c>
      <c r="J43" s="107">
        <v>9812</v>
      </c>
      <c r="K43" s="107">
        <v>9479</v>
      </c>
      <c r="L43" s="107">
        <v>9255</v>
      </c>
      <c r="M43" s="108">
        <v>8589</v>
      </c>
    </row>
    <row r="44" spans="2:13" ht="27.75" customHeight="1" x14ac:dyDescent="0.15">
      <c r="B44" s="1236"/>
      <c r="C44" s="1237"/>
      <c r="D44" s="105"/>
      <c r="E44" s="1240" t="s">
        <v>34</v>
      </c>
      <c r="F44" s="1240"/>
      <c r="G44" s="1240"/>
      <c r="H44" s="1241"/>
      <c r="I44" s="106">
        <v>36</v>
      </c>
      <c r="J44" s="107" t="s">
        <v>519</v>
      </c>
      <c r="K44" s="107" t="s">
        <v>519</v>
      </c>
      <c r="L44" s="107" t="s">
        <v>519</v>
      </c>
      <c r="M44" s="108" t="s">
        <v>519</v>
      </c>
    </row>
    <row r="45" spans="2:13" ht="27.75" customHeight="1" x14ac:dyDescent="0.15">
      <c r="B45" s="1236"/>
      <c r="C45" s="1237"/>
      <c r="D45" s="105"/>
      <c r="E45" s="1240" t="s">
        <v>35</v>
      </c>
      <c r="F45" s="1240"/>
      <c r="G45" s="1240"/>
      <c r="H45" s="1241"/>
      <c r="I45" s="106">
        <v>4264</v>
      </c>
      <c r="J45" s="107">
        <v>3776</v>
      </c>
      <c r="K45" s="107">
        <v>3514</v>
      </c>
      <c r="L45" s="107">
        <v>3411</v>
      </c>
      <c r="M45" s="108">
        <v>2976</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t="s">
        <v>519</v>
      </c>
      <c r="K49" s="107" t="s">
        <v>519</v>
      </c>
      <c r="L49" s="107" t="s">
        <v>519</v>
      </c>
      <c r="M49" s="108" t="s">
        <v>519</v>
      </c>
    </row>
    <row r="50" spans="2:13" ht="27.75" customHeight="1" x14ac:dyDescent="0.15">
      <c r="B50" s="1234" t="s">
        <v>40</v>
      </c>
      <c r="C50" s="1235"/>
      <c r="D50" s="111"/>
      <c r="E50" s="1240" t="s">
        <v>41</v>
      </c>
      <c r="F50" s="1240"/>
      <c r="G50" s="1240"/>
      <c r="H50" s="1241"/>
      <c r="I50" s="106">
        <v>4827</v>
      </c>
      <c r="J50" s="107">
        <v>5246</v>
      </c>
      <c r="K50" s="107">
        <v>5725</v>
      </c>
      <c r="L50" s="107">
        <v>6088</v>
      </c>
      <c r="M50" s="108">
        <v>5673</v>
      </c>
    </row>
    <row r="51" spans="2:13" ht="27.75" customHeight="1" x14ac:dyDescent="0.15">
      <c r="B51" s="1236"/>
      <c r="C51" s="1237"/>
      <c r="D51" s="105"/>
      <c r="E51" s="1240" t="s">
        <v>42</v>
      </c>
      <c r="F51" s="1240"/>
      <c r="G51" s="1240"/>
      <c r="H51" s="1241"/>
      <c r="I51" s="106">
        <v>28</v>
      </c>
      <c r="J51" s="107">
        <v>21</v>
      </c>
      <c r="K51" s="107">
        <v>15</v>
      </c>
      <c r="L51" s="107">
        <v>7</v>
      </c>
      <c r="M51" s="108">
        <v>2</v>
      </c>
    </row>
    <row r="52" spans="2:13" ht="27.75" customHeight="1" x14ac:dyDescent="0.15">
      <c r="B52" s="1238"/>
      <c r="C52" s="1239"/>
      <c r="D52" s="105"/>
      <c r="E52" s="1240" t="s">
        <v>43</v>
      </c>
      <c r="F52" s="1240"/>
      <c r="G52" s="1240"/>
      <c r="H52" s="1241"/>
      <c r="I52" s="106">
        <v>18196</v>
      </c>
      <c r="J52" s="107">
        <v>18385</v>
      </c>
      <c r="K52" s="107">
        <v>18527</v>
      </c>
      <c r="L52" s="107">
        <v>18588</v>
      </c>
      <c r="M52" s="108">
        <v>18821</v>
      </c>
    </row>
    <row r="53" spans="2:13" ht="27.75" customHeight="1" thickBot="1" x14ac:dyDescent="0.2">
      <c r="B53" s="1242" t="s">
        <v>44</v>
      </c>
      <c r="C53" s="1243"/>
      <c r="D53" s="112"/>
      <c r="E53" s="1244" t="s">
        <v>45</v>
      </c>
      <c r="F53" s="1244"/>
      <c r="G53" s="1244"/>
      <c r="H53" s="1245"/>
      <c r="I53" s="113">
        <v>12825</v>
      </c>
      <c r="J53" s="114">
        <v>11882</v>
      </c>
      <c r="K53" s="114">
        <v>10671</v>
      </c>
      <c r="L53" s="114">
        <v>9834</v>
      </c>
      <c r="M53" s="115">
        <v>9468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cDkzKQIhDSi8LXl/ifF/R0bAE397b4MXVe4/lo/wFR51rzO7PCYx9Ow/KBOpt1tAGx+YCUmphVbVKOFlnMjKw==" saltValue="b/3nuznWZWII4S4/d93J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3168</v>
      </c>
      <c r="G55" s="127">
        <v>3139</v>
      </c>
      <c r="H55" s="128">
        <v>2928</v>
      </c>
    </row>
    <row r="56" spans="2:8" ht="52.5" customHeight="1" x14ac:dyDescent="0.15">
      <c r="B56" s="129"/>
      <c r="C56" s="1263" t="s">
        <v>49</v>
      </c>
      <c r="D56" s="1263"/>
      <c r="E56" s="1264"/>
      <c r="F56" s="130">
        <v>18</v>
      </c>
      <c r="G56" s="130">
        <v>18</v>
      </c>
      <c r="H56" s="131">
        <v>18</v>
      </c>
    </row>
    <row r="57" spans="2:8" ht="53.25" customHeight="1" x14ac:dyDescent="0.15">
      <c r="B57" s="129"/>
      <c r="C57" s="1265" t="s">
        <v>50</v>
      </c>
      <c r="D57" s="1265"/>
      <c r="E57" s="1266"/>
      <c r="F57" s="132">
        <v>2082</v>
      </c>
      <c r="G57" s="132">
        <v>2475</v>
      </c>
      <c r="H57" s="133">
        <v>2225</v>
      </c>
    </row>
    <row r="58" spans="2:8" ht="45.75" customHeight="1" x14ac:dyDescent="0.15">
      <c r="B58" s="134"/>
      <c r="C58" s="1253" t="s">
        <v>599</v>
      </c>
      <c r="D58" s="1254"/>
      <c r="E58" s="1255"/>
      <c r="F58" s="135">
        <v>1401</v>
      </c>
      <c r="G58" s="135">
        <v>1748</v>
      </c>
      <c r="H58" s="136">
        <v>1465</v>
      </c>
    </row>
    <row r="59" spans="2:8" ht="45.75" customHeight="1" x14ac:dyDescent="0.15">
      <c r="B59" s="134"/>
      <c r="C59" s="1253" t="s">
        <v>600</v>
      </c>
      <c r="D59" s="1254"/>
      <c r="E59" s="1255"/>
      <c r="F59" s="135">
        <v>213</v>
      </c>
      <c r="G59" s="135">
        <v>212</v>
      </c>
      <c r="H59" s="136">
        <v>216</v>
      </c>
    </row>
    <row r="60" spans="2:8" ht="45.75" customHeight="1" x14ac:dyDescent="0.15">
      <c r="B60" s="134"/>
      <c r="C60" s="1253" t="s">
        <v>601</v>
      </c>
      <c r="D60" s="1254"/>
      <c r="E60" s="1255"/>
      <c r="F60" s="135">
        <v>84</v>
      </c>
      <c r="G60" s="135">
        <v>135</v>
      </c>
      <c r="H60" s="136">
        <v>166</v>
      </c>
    </row>
    <row r="61" spans="2:8" ht="45.75" customHeight="1" x14ac:dyDescent="0.15">
      <c r="B61" s="134"/>
      <c r="C61" s="1253" t="s">
        <v>602</v>
      </c>
      <c r="D61" s="1254"/>
      <c r="E61" s="1255"/>
      <c r="F61" s="135">
        <v>82</v>
      </c>
      <c r="G61" s="135">
        <v>81</v>
      </c>
      <c r="H61" s="136">
        <v>81</v>
      </c>
    </row>
    <row r="62" spans="2:8" ht="45.75" customHeight="1" thickBot="1" x14ac:dyDescent="0.2">
      <c r="B62" s="137"/>
      <c r="C62" s="1256" t="s">
        <v>603</v>
      </c>
      <c r="D62" s="1257"/>
      <c r="E62" s="1258"/>
      <c r="F62" s="138">
        <v>76</v>
      </c>
      <c r="G62" s="138">
        <v>76</v>
      </c>
      <c r="H62" s="139">
        <v>76</v>
      </c>
    </row>
    <row r="63" spans="2:8" ht="52.5" customHeight="1" thickBot="1" x14ac:dyDescent="0.2">
      <c r="B63" s="140"/>
      <c r="C63" s="1259" t="s">
        <v>51</v>
      </c>
      <c r="D63" s="1259"/>
      <c r="E63" s="1260"/>
      <c r="F63" s="141">
        <v>5269</v>
      </c>
      <c r="G63" s="141">
        <v>5632</v>
      </c>
      <c r="H63" s="142">
        <v>5172</v>
      </c>
    </row>
    <row r="64" spans="2:8" ht="15" customHeight="1" x14ac:dyDescent="0.15"/>
    <row r="65" ht="0" hidden="1" customHeight="1" x14ac:dyDescent="0.15"/>
    <row r="66" ht="0" hidden="1" customHeight="1" x14ac:dyDescent="0.15"/>
  </sheetData>
  <sheetProtection algorithmName="SHA-512" hashValue="h60M7z+anFpFCRAPXzEJDphN0AuMiZLBNRp7fcHN8f4L11B0bIwpP/JOXCnss0b8KSHVwMEJ4i7uAa13No3fcA==" saltValue="AJ/HA9aksEnHHyHR1Vy5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topLeftCell="AU16" zoomScaleNormal="100" zoomScaleSheetLayoutView="100" workbookViewId="0">
      <selection activeCell="CG60" sqref="CG60"/>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621</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617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620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615</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561</v>
      </c>
      <c r="BQ50" s="1277"/>
      <c r="BR50" s="1277"/>
      <c r="BS50" s="1277"/>
      <c r="BT50" s="1277"/>
      <c r="BU50" s="1277"/>
      <c r="BV50" s="1277"/>
      <c r="BW50" s="1277"/>
      <c r="BX50" s="1277" t="s">
        <v>562</v>
      </c>
      <c r="BY50" s="1277"/>
      <c r="BZ50" s="1277"/>
      <c r="CA50" s="1277"/>
      <c r="CB50" s="1277"/>
      <c r="CC50" s="1277"/>
      <c r="CD50" s="1277"/>
      <c r="CE50" s="1277"/>
      <c r="CF50" s="1277" t="s">
        <v>563</v>
      </c>
      <c r="CG50" s="1277"/>
      <c r="CH50" s="1277"/>
      <c r="CI50" s="1277"/>
      <c r="CJ50" s="1277"/>
      <c r="CK50" s="1277"/>
      <c r="CL50" s="1277"/>
      <c r="CM50" s="1277"/>
      <c r="CN50" s="1277" t="s">
        <v>564</v>
      </c>
      <c r="CO50" s="1277"/>
      <c r="CP50" s="1277"/>
      <c r="CQ50" s="1277"/>
      <c r="CR50" s="1277"/>
      <c r="CS50" s="1277"/>
      <c r="CT50" s="1277"/>
      <c r="CU50" s="1277"/>
      <c r="CV50" s="1277" t="s">
        <v>565</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614</v>
      </c>
      <c r="AO51" s="1276"/>
      <c r="AP51" s="1276"/>
      <c r="AQ51" s="1276"/>
      <c r="AR51" s="1276"/>
      <c r="AS51" s="1276"/>
      <c r="AT51" s="1276"/>
      <c r="AU51" s="1276"/>
      <c r="AV51" s="1276"/>
      <c r="AW51" s="1276"/>
      <c r="AX51" s="1276"/>
      <c r="AY51" s="1276"/>
      <c r="AZ51" s="1276"/>
      <c r="BA51" s="1276"/>
      <c r="BB51" s="1276" t="s">
        <v>611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97.5</v>
      </c>
      <c r="BY51" s="1275"/>
      <c r="BZ51" s="1275"/>
      <c r="CA51" s="1275"/>
      <c r="CB51" s="1275"/>
      <c r="CC51" s="1275"/>
      <c r="CD51" s="1275"/>
      <c r="CE51" s="1275"/>
      <c r="CF51" s="1275">
        <v>88.3</v>
      </c>
      <c r="CG51" s="1275"/>
      <c r="CH51" s="1275"/>
      <c r="CI51" s="1275"/>
      <c r="CJ51" s="1275"/>
      <c r="CK51" s="1275"/>
      <c r="CL51" s="1275"/>
      <c r="CM51" s="1275"/>
      <c r="CN51" s="1275">
        <v>81.5</v>
      </c>
      <c r="CO51" s="1275"/>
      <c r="CP51" s="1275"/>
      <c r="CQ51" s="1275"/>
      <c r="CR51" s="1275"/>
      <c r="CS51" s="1275"/>
      <c r="CT51" s="1275"/>
      <c r="CU51" s="1275"/>
      <c r="CV51" s="1275">
        <v>78.2</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619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69.8</v>
      </c>
      <c r="BY53" s="1275"/>
      <c r="BZ53" s="1275"/>
      <c r="CA53" s="1275"/>
      <c r="CB53" s="1275"/>
      <c r="CC53" s="1275"/>
      <c r="CD53" s="1275"/>
      <c r="CE53" s="1275"/>
      <c r="CF53" s="1275">
        <v>70.7</v>
      </c>
      <c r="CG53" s="1275"/>
      <c r="CH53" s="1275"/>
      <c r="CI53" s="1275"/>
      <c r="CJ53" s="1275"/>
      <c r="CK53" s="1275"/>
      <c r="CL53" s="1275"/>
      <c r="CM53" s="1275"/>
      <c r="CN53" s="1275">
        <v>71.5</v>
      </c>
      <c r="CO53" s="1275"/>
      <c r="CP53" s="1275"/>
      <c r="CQ53" s="1275"/>
      <c r="CR53" s="1275"/>
      <c r="CS53" s="1275"/>
      <c r="CT53" s="1275"/>
      <c r="CU53" s="1275"/>
      <c r="CV53" s="1275">
        <v>72.2</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612</v>
      </c>
      <c r="AO55" s="1277"/>
      <c r="AP55" s="1277"/>
      <c r="AQ55" s="1277"/>
      <c r="AR55" s="1277"/>
      <c r="AS55" s="1277"/>
      <c r="AT55" s="1277"/>
      <c r="AU55" s="1277"/>
      <c r="AV55" s="1277"/>
      <c r="AW55" s="1277"/>
      <c r="AX55" s="1277"/>
      <c r="AY55" s="1277"/>
      <c r="AZ55" s="1277"/>
      <c r="BA55" s="1277"/>
      <c r="BB55" s="1276" t="s">
        <v>611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33.6</v>
      </c>
      <c r="BY55" s="1275"/>
      <c r="BZ55" s="1275"/>
      <c r="CA55" s="1275"/>
      <c r="CB55" s="1275"/>
      <c r="CC55" s="1275"/>
      <c r="CD55" s="1275"/>
      <c r="CE55" s="1275"/>
      <c r="CF55" s="1275">
        <v>33.1</v>
      </c>
      <c r="CG55" s="1275"/>
      <c r="CH55" s="1275"/>
      <c r="CI55" s="1275"/>
      <c r="CJ55" s="1275"/>
      <c r="CK55" s="1275"/>
      <c r="CL55" s="1275"/>
      <c r="CM55" s="1275"/>
      <c r="CN55" s="1275">
        <v>31.3</v>
      </c>
      <c r="CO55" s="1275"/>
      <c r="CP55" s="1275"/>
      <c r="CQ55" s="1275"/>
      <c r="CR55" s="1275"/>
      <c r="CS55" s="1275"/>
      <c r="CT55" s="1275"/>
      <c r="CU55" s="1275"/>
      <c r="CV55" s="1275">
        <v>25.3</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619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56.8</v>
      </c>
      <c r="BY57" s="1275"/>
      <c r="BZ57" s="1275"/>
      <c r="CA57" s="1275"/>
      <c r="CB57" s="1275"/>
      <c r="CC57" s="1275"/>
      <c r="CD57" s="1275"/>
      <c r="CE57" s="1275"/>
      <c r="CF57" s="1275">
        <v>57.2</v>
      </c>
      <c r="CG57" s="1275"/>
      <c r="CH57" s="1275"/>
      <c r="CI57" s="1275"/>
      <c r="CJ57" s="1275"/>
      <c r="CK57" s="1275"/>
      <c r="CL57" s="1275"/>
      <c r="CM57" s="1275"/>
      <c r="CN57" s="1275">
        <v>58.5</v>
      </c>
      <c r="CO57" s="1275"/>
      <c r="CP57" s="1275"/>
      <c r="CQ57" s="1275"/>
      <c r="CR57" s="1275"/>
      <c r="CS57" s="1275"/>
      <c r="CT57" s="1275"/>
      <c r="CU57" s="1275"/>
      <c r="CV57" s="1275">
        <v>59.9</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618</v>
      </c>
    </row>
    <row r="64" spans="1:109" ht="13.5" x14ac:dyDescent="0.15">
      <c r="B64" s="1268"/>
      <c r="G64" s="1305"/>
      <c r="I64" s="1307"/>
      <c r="J64" s="1307"/>
      <c r="K64" s="1307"/>
      <c r="L64" s="1307"/>
      <c r="M64" s="1307"/>
      <c r="N64" s="1306"/>
      <c r="AM64" s="1305"/>
      <c r="AN64" s="1305" t="s">
        <v>617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616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615</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561</v>
      </c>
      <c r="BQ72" s="1277"/>
      <c r="BR72" s="1277"/>
      <c r="BS72" s="1277"/>
      <c r="BT72" s="1277"/>
      <c r="BU72" s="1277"/>
      <c r="BV72" s="1277"/>
      <c r="BW72" s="1277"/>
      <c r="BX72" s="1277" t="s">
        <v>562</v>
      </c>
      <c r="BY72" s="1277"/>
      <c r="BZ72" s="1277"/>
      <c r="CA72" s="1277"/>
      <c r="CB72" s="1277"/>
      <c r="CC72" s="1277"/>
      <c r="CD72" s="1277"/>
      <c r="CE72" s="1277"/>
      <c r="CF72" s="1277" t="s">
        <v>563</v>
      </c>
      <c r="CG72" s="1277"/>
      <c r="CH72" s="1277"/>
      <c r="CI72" s="1277"/>
      <c r="CJ72" s="1277"/>
      <c r="CK72" s="1277"/>
      <c r="CL72" s="1277"/>
      <c r="CM72" s="1277"/>
      <c r="CN72" s="1277" t="s">
        <v>564</v>
      </c>
      <c r="CO72" s="1277"/>
      <c r="CP72" s="1277"/>
      <c r="CQ72" s="1277"/>
      <c r="CR72" s="1277"/>
      <c r="CS72" s="1277"/>
      <c r="CT72" s="1277"/>
      <c r="CU72" s="1277"/>
      <c r="CV72" s="1277" t="s">
        <v>565</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614</v>
      </c>
      <c r="AO73" s="1276"/>
      <c r="AP73" s="1276"/>
      <c r="AQ73" s="1276"/>
      <c r="AR73" s="1276"/>
      <c r="AS73" s="1276"/>
      <c r="AT73" s="1276"/>
      <c r="AU73" s="1276"/>
      <c r="AV73" s="1276"/>
      <c r="AW73" s="1276"/>
      <c r="AX73" s="1276"/>
      <c r="AY73" s="1276"/>
      <c r="AZ73" s="1276"/>
      <c r="BA73" s="1276"/>
      <c r="BB73" s="1276" t="s">
        <v>613</v>
      </c>
      <c r="BC73" s="1276"/>
      <c r="BD73" s="1276"/>
      <c r="BE73" s="1276"/>
      <c r="BF73" s="1276"/>
      <c r="BG73" s="1276"/>
      <c r="BH73" s="1276"/>
      <c r="BI73" s="1276"/>
      <c r="BJ73" s="1276"/>
      <c r="BK73" s="1276"/>
      <c r="BL73" s="1276"/>
      <c r="BM73" s="1276"/>
      <c r="BN73" s="1276"/>
      <c r="BO73" s="1276"/>
      <c r="BP73" s="1275">
        <v>105.9</v>
      </c>
      <c r="BQ73" s="1275"/>
      <c r="BR73" s="1275"/>
      <c r="BS73" s="1275"/>
      <c r="BT73" s="1275"/>
      <c r="BU73" s="1275"/>
      <c r="BV73" s="1275"/>
      <c r="BW73" s="1275"/>
      <c r="BX73" s="1275">
        <v>97.5</v>
      </c>
      <c r="BY73" s="1275"/>
      <c r="BZ73" s="1275"/>
      <c r="CA73" s="1275"/>
      <c r="CB73" s="1275"/>
      <c r="CC73" s="1275"/>
      <c r="CD73" s="1275"/>
      <c r="CE73" s="1275"/>
      <c r="CF73" s="1275">
        <v>88.3</v>
      </c>
      <c r="CG73" s="1275"/>
      <c r="CH73" s="1275"/>
      <c r="CI73" s="1275"/>
      <c r="CJ73" s="1275"/>
      <c r="CK73" s="1275"/>
      <c r="CL73" s="1275"/>
      <c r="CM73" s="1275"/>
      <c r="CN73" s="1275">
        <v>81.5</v>
      </c>
      <c r="CO73" s="1275"/>
      <c r="CP73" s="1275"/>
      <c r="CQ73" s="1275"/>
      <c r="CR73" s="1275"/>
      <c r="CS73" s="1275"/>
      <c r="CT73" s="1275"/>
      <c r="CU73" s="1275"/>
      <c r="CV73" s="1275">
        <v>78.2</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610</v>
      </c>
      <c r="BC75" s="1276"/>
      <c r="BD75" s="1276"/>
      <c r="BE75" s="1276"/>
      <c r="BF75" s="1276"/>
      <c r="BG75" s="1276"/>
      <c r="BH75" s="1276"/>
      <c r="BI75" s="1276"/>
      <c r="BJ75" s="1276"/>
      <c r="BK75" s="1276"/>
      <c r="BL75" s="1276"/>
      <c r="BM75" s="1276"/>
      <c r="BN75" s="1276"/>
      <c r="BO75" s="1276"/>
      <c r="BP75" s="1275">
        <v>12.9</v>
      </c>
      <c r="BQ75" s="1275"/>
      <c r="BR75" s="1275"/>
      <c r="BS75" s="1275"/>
      <c r="BT75" s="1275"/>
      <c r="BU75" s="1275"/>
      <c r="BV75" s="1275"/>
      <c r="BW75" s="1275"/>
      <c r="BX75" s="1275">
        <v>12.6</v>
      </c>
      <c r="BY75" s="1275"/>
      <c r="BZ75" s="1275"/>
      <c r="CA75" s="1275"/>
      <c r="CB75" s="1275"/>
      <c r="CC75" s="1275"/>
      <c r="CD75" s="1275"/>
      <c r="CE75" s="1275"/>
      <c r="CF75" s="1275">
        <v>12.2</v>
      </c>
      <c r="CG75" s="1275"/>
      <c r="CH75" s="1275"/>
      <c r="CI75" s="1275"/>
      <c r="CJ75" s="1275"/>
      <c r="CK75" s="1275"/>
      <c r="CL75" s="1275"/>
      <c r="CM75" s="1275"/>
      <c r="CN75" s="1275">
        <v>11.7</v>
      </c>
      <c r="CO75" s="1275"/>
      <c r="CP75" s="1275"/>
      <c r="CQ75" s="1275"/>
      <c r="CR75" s="1275"/>
      <c r="CS75" s="1275"/>
      <c r="CT75" s="1275"/>
      <c r="CU75" s="1275"/>
      <c r="CV75" s="1275">
        <v>11</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612</v>
      </c>
      <c r="AO77" s="1277"/>
      <c r="AP77" s="1277"/>
      <c r="AQ77" s="1277"/>
      <c r="AR77" s="1277"/>
      <c r="AS77" s="1277"/>
      <c r="AT77" s="1277"/>
      <c r="AU77" s="1277"/>
      <c r="AV77" s="1277"/>
      <c r="AW77" s="1277"/>
      <c r="AX77" s="1277"/>
      <c r="AY77" s="1277"/>
      <c r="AZ77" s="1277"/>
      <c r="BA77" s="1277"/>
      <c r="BB77" s="1276" t="s">
        <v>611</v>
      </c>
      <c r="BC77" s="1276"/>
      <c r="BD77" s="1276"/>
      <c r="BE77" s="1276"/>
      <c r="BF77" s="1276"/>
      <c r="BG77" s="1276"/>
      <c r="BH77" s="1276"/>
      <c r="BI77" s="1276"/>
      <c r="BJ77" s="1276"/>
      <c r="BK77" s="1276"/>
      <c r="BL77" s="1276"/>
      <c r="BM77" s="1276"/>
      <c r="BN77" s="1276"/>
      <c r="BO77" s="1276"/>
      <c r="BP77" s="1275">
        <v>45.9</v>
      </c>
      <c r="BQ77" s="1275"/>
      <c r="BR77" s="1275"/>
      <c r="BS77" s="1275"/>
      <c r="BT77" s="1275"/>
      <c r="BU77" s="1275"/>
      <c r="BV77" s="1275"/>
      <c r="BW77" s="1275"/>
      <c r="BX77" s="1275">
        <v>33.6</v>
      </c>
      <c r="BY77" s="1275"/>
      <c r="BZ77" s="1275"/>
      <c r="CA77" s="1275"/>
      <c r="CB77" s="1275"/>
      <c r="CC77" s="1275"/>
      <c r="CD77" s="1275"/>
      <c r="CE77" s="1275"/>
      <c r="CF77" s="1275">
        <v>33.1</v>
      </c>
      <c r="CG77" s="1275"/>
      <c r="CH77" s="1275"/>
      <c r="CI77" s="1275"/>
      <c r="CJ77" s="1275"/>
      <c r="CK77" s="1275"/>
      <c r="CL77" s="1275"/>
      <c r="CM77" s="1275"/>
      <c r="CN77" s="1275">
        <v>31.3</v>
      </c>
      <c r="CO77" s="1275"/>
      <c r="CP77" s="1275"/>
      <c r="CQ77" s="1275"/>
      <c r="CR77" s="1275"/>
      <c r="CS77" s="1275"/>
      <c r="CT77" s="1275"/>
      <c r="CU77" s="1275"/>
      <c r="CV77" s="1275">
        <v>25.3</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610</v>
      </c>
      <c r="BC79" s="1276"/>
      <c r="BD79" s="1276"/>
      <c r="BE79" s="1276"/>
      <c r="BF79" s="1276"/>
      <c r="BG79" s="1276"/>
      <c r="BH79" s="1276"/>
      <c r="BI79" s="1276"/>
      <c r="BJ79" s="1276"/>
      <c r="BK79" s="1276"/>
      <c r="BL79" s="1276"/>
      <c r="BM79" s="1276"/>
      <c r="BN79" s="1276"/>
      <c r="BO79" s="1276"/>
      <c r="BP79" s="1275">
        <v>8.8000000000000007</v>
      </c>
      <c r="BQ79" s="1275"/>
      <c r="BR79" s="1275"/>
      <c r="BS79" s="1275"/>
      <c r="BT79" s="1275"/>
      <c r="BU79" s="1275"/>
      <c r="BV79" s="1275"/>
      <c r="BW79" s="1275"/>
      <c r="BX79" s="1275">
        <v>7</v>
      </c>
      <c r="BY79" s="1275"/>
      <c r="BZ79" s="1275"/>
      <c r="CA79" s="1275"/>
      <c r="CB79" s="1275"/>
      <c r="CC79" s="1275"/>
      <c r="CD79" s="1275"/>
      <c r="CE79" s="1275"/>
      <c r="CF79" s="1275">
        <v>7.5</v>
      </c>
      <c r="CG79" s="1275"/>
      <c r="CH79" s="1275"/>
      <c r="CI79" s="1275"/>
      <c r="CJ79" s="1275"/>
      <c r="CK79" s="1275"/>
      <c r="CL79" s="1275"/>
      <c r="CM79" s="1275"/>
      <c r="CN79" s="1275">
        <v>7.2</v>
      </c>
      <c r="CO79" s="1275"/>
      <c r="CP79" s="1275"/>
      <c r="CQ79" s="1275"/>
      <c r="CR79" s="1275"/>
      <c r="CS79" s="1275"/>
      <c r="CT79" s="1275"/>
      <c r="CU79" s="1275"/>
      <c r="CV79" s="1275">
        <v>6.9</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Plnao1TBmn+TPPU+duEPJbszxxa8Wn45QsFiRbQ38BVtM/KO9NothHV2+3xDdfK4Ga0a+WoexQeA0JMGs/Ryg==" saltValue="0ECvCwl/ra8D4LsAj+Q2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CS18" sqref="CS1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SBYNdVqkBiAHROjChwhl9ukBJUTeULjEaAC1koAtAhHyabOMWCrjzmp2RMAgnT2dO3lYbGuFQVdZfj1GXM5ZQ==" saltValue="8bHSqUpGUQdalaaQNFYJ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CS18" sqref="CS1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UHMX9vagTdRxz03Y2wQgKC1BfBMghMxqJ8zYW6zhU7Sk3TbCRCDRn99oRfXuK/A/jX4LFOWYa5fSU9f/0Jg==" saltValue="We4YW7Gqs0R+jJ+RjlPO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31533</v>
      </c>
      <c r="E3" s="161"/>
      <c r="F3" s="162">
        <v>66255</v>
      </c>
      <c r="G3" s="163"/>
      <c r="H3" s="164"/>
    </row>
    <row r="4" spans="1:8" x14ac:dyDescent="0.15">
      <c r="A4" s="165"/>
      <c r="B4" s="166"/>
      <c r="C4" s="167"/>
      <c r="D4" s="168">
        <v>22311</v>
      </c>
      <c r="E4" s="169"/>
      <c r="F4" s="170">
        <v>31822</v>
      </c>
      <c r="G4" s="171"/>
      <c r="H4" s="172"/>
    </row>
    <row r="5" spans="1:8" x14ac:dyDescent="0.15">
      <c r="A5" s="153" t="s">
        <v>553</v>
      </c>
      <c r="B5" s="158"/>
      <c r="C5" s="159"/>
      <c r="D5" s="160">
        <v>53392</v>
      </c>
      <c r="E5" s="161"/>
      <c r="F5" s="162">
        <v>47278</v>
      </c>
      <c r="G5" s="163"/>
      <c r="H5" s="164"/>
    </row>
    <row r="6" spans="1:8" x14ac:dyDescent="0.15">
      <c r="A6" s="165"/>
      <c r="B6" s="166"/>
      <c r="C6" s="167"/>
      <c r="D6" s="168">
        <v>36814</v>
      </c>
      <c r="E6" s="169"/>
      <c r="F6" s="170">
        <v>24096</v>
      </c>
      <c r="G6" s="171"/>
      <c r="H6" s="172"/>
    </row>
    <row r="7" spans="1:8" x14ac:dyDescent="0.15">
      <c r="A7" s="153" t="s">
        <v>554</v>
      </c>
      <c r="B7" s="158"/>
      <c r="C7" s="159"/>
      <c r="D7" s="160">
        <v>43914</v>
      </c>
      <c r="E7" s="161"/>
      <c r="F7" s="162">
        <v>57295</v>
      </c>
      <c r="G7" s="163"/>
      <c r="H7" s="164"/>
    </row>
    <row r="8" spans="1:8" x14ac:dyDescent="0.15">
      <c r="A8" s="165"/>
      <c r="B8" s="166"/>
      <c r="C8" s="167"/>
      <c r="D8" s="168">
        <v>29711</v>
      </c>
      <c r="E8" s="169"/>
      <c r="F8" s="170">
        <v>32771</v>
      </c>
      <c r="G8" s="171"/>
      <c r="H8" s="172"/>
    </row>
    <row r="9" spans="1:8" x14ac:dyDescent="0.15">
      <c r="A9" s="153" t="s">
        <v>555</v>
      </c>
      <c r="B9" s="158"/>
      <c r="C9" s="159"/>
      <c r="D9" s="160">
        <v>44297</v>
      </c>
      <c r="E9" s="161"/>
      <c r="F9" s="162">
        <v>54110</v>
      </c>
      <c r="G9" s="163"/>
      <c r="H9" s="164"/>
    </row>
    <row r="10" spans="1:8" x14ac:dyDescent="0.15">
      <c r="A10" s="165"/>
      <c r="B10" s="166"/>
      <c r="C10" s="167"/>
      <c r="D10" s="168">
        <v>27327</v>
      </c>
      <c r="E10" s="169"/>
      <c r="F10" s="170">
        <v>30620</v>
      </c>
      <c r="G10" s="171"/>
      <c r="H10" s="172"/>
    </row>
    <row r="11" spans="1:8" x14ac:dyDescent="0.15">
      <c r="A11" s="153" t="s">
        <v>556</v>
      </c>
      <c r="B11" s="158"/>
      <c r="C11" s="159"/>
      <c r="D11" s="160">
        <v>60043</v>
      </c>
      <c r="E11" s="161"/>
      <c r="F11" s="162">
        <v>54684</v>
      </c>
      <c r="G11" s="163"/>
      <c r="H11" s="164"/>
    </row>
    <row r="12" spans="1:8" x14ac:dyDescent="0.15">
      <c r="A12" s="165"/>
      <c r="B12" s="166"/>
      <c r="C12" s="173"/>
      <c r="D12" s="168">
        <v>44100</v>
      </c>
      <c r="E12" s="169"/>
      <c r="F12" s="170">
        <v>32829</v>
      </c>
      <c r="G12" s="171"/>
      <c r="H12" s="172"/>
    </row>
    <row r="13" spans="1:8" x14ac:dyDescent="0.15">
      <c r="A13" s="153"/>
      <c r="B13" s="158"/>
      <c r="C13" s="174"/>
      <c r="D13" s="175">
        <v>46636</v>
      </c>
      <c r="E13" s="176"/>
      <c r="F13" s="177">
        <v>55924</v>
      </c>
      <c r="G13" s="178"/>
      <c r="H13" s="164"/>
    </row>
    <row r="14" spans="1:8" x14ac:dyDescent="0.15">
      <c r="A14" s="165"/>
      <c r="B14" s="166"/>
      <c r="C14" s="167"/>
      <c r="D14" s="168">
        <v>32053</v>
      </c>
      <c r="E14" s="169"/>
      <c r="F14" s="170">
        <v>30428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6.39</v>
      </c>
      <c r="C19" s="179">
        <f>ROUND(VALUE(SUBSTITUTE(実質収支比率等に係る経年分析!G$48,"▲","-")),2)</f>
        <v>6.2</v>
      </c>
      <c r="D19" s="179">
        <f>ROUND(VALUE(SUBSTITUTE(実質収支比率等に係る経年分析!H$48,"▲","-")),2)</f>
        <v>5.39</v>
      </c>
      <c r="E19" s="179">
        <f>ROUND(VALUE(SUBSTITUTE(実質収支比率等に係る経年分析!I$48,"▲","-")),2)</f>
        <v>1.28</v>
      </c>
      <c r="F19" s="179">
        <f>ROUND(VALUE(SUBSTITUTE(実質収支比率等に係る経年分析!J$48,"▲","-")),2)</f>
        <v>2.9</v>
      </c>
    </row>
    <row r="20" spans="1:11" x14ac:dyDescent="0.15">
      <c r="A20" s="179" t="s">
        <v>55</v>
      </c>
      <c r="B20" s="179">
        <f>ROUND(VALUE(SUBSTITUTE(実質収支比率等に係る経年分析!F$47,"▲","-")),2)</f>
        <v>21.15</v>
      </c>
      <c r="C20" s="179">
        <f>ROUND(VALUE(SUBSTITUTE(実質収支比率等に係る経年分析!G$47,"▲","-")),2)</f>
        <v>23.03</v>
      </c>
      <c r="D20" s="179">
        <f>ROUND(VALUE(SUBSTITUTE(実質収支比率等に係る経年分析!H$47,"▲","-")),2)</f>
        <v>23.38</v>
      </c>
      <c r="E20" s="179">
        <f>ROUND(VALUE(SUBSTITUTE(実質収支比率等に係る経年分析!I$47,"▲","-")),2)</f>
        <v>23.14</v>
      </c>
      <c r="F20" s="179">
        <f>ROUND(VALUE(SUBSTITUTE(実質収支比率等に係る経年分析!J$47,"▲","-")),2)</f>
        <v>21.53</v>
      </c>
    </row>
    <row r="21" spans="1:11" x14ac:dyDescent="0.15">
      <c r="A21" s="179" t="s">
        <v>56</v>
      </c>
      <c r="B21" s="179">
        <f>IF(ISNUMBER(VALUE(SUBSTITUTE(実質収支比率等に係る経年分析!F$49,"▲","-"))),ROUND(VALUE(SUBSTITUTE(実質収支比率等に係る経年分析!F$49,"▲","-")),2),NA())</f>
        <v>1.63</v>
      </c>
      <c r="C21" s="179">
        <f>IF(ISNUMBER(VALUE(SUBSTITUTE(実質収支比率等に係る経年分析!G$49,"▲","-"))),ROUND(VALUE(SUBSTITUTE(実質収支比率等に係る経年分析!G$49,"▲","-")),2),NA())</f>
        <v>1.64</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-4.32</v>
      </c>
      <c r="F21" s="179">
        <f>IF(ISNUMBER(VALUE(SUBSTITUTE(実質収支比率等に係る経年分析!J$49,"▲","-"))),ROUND(VALUE(SUBSTITUTE(実質収支比率等に係る経年分析!J$49,"▲","-")),2),NA())</f>
        <v>7.0000000000000007E-2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8.94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8.8699999999999992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8.59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7.96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国民健康保険与島診療所特別会計</v>
      </c>
      <c r="B29" s="180">
        <f>IF(ROUND(VALUE(SUBSTITUTE(連結実質赤字比率に係る赤字・黒字の構成分析!F$41,"▲", "-")), 2) &lt; 0, ABS(ROUND(VALUE(SUBSTITUTE(連結実質赤字比率に係る赤字・黒字の構成分析!F$41,"▲", "-")), 2)), NA())</f>
        <v>0.23</v>
      </c>
      <c r="C29" s="180" t="e">
        <f>IF(ROUND(VALUE(SUBSTITUTE(連結実質赤字比率に係る赤字・黒字の構成分析!F$41,"▲", "-")), 2) &gt;= 0, ABS(ROUND(VALUE(SUBSTITUTE(連結実質赤字比率に係る赤字・黒字の構成分析!F$41,"▲", "-")), 2)), NA())</f>
        <v>#N/A</v>
      </c>
      <c r="D29" s="180">
        <f>IF(ROUND(VALUE(SUBSTITUTE(連結実質赤字比率に係る赤字・黒字の構成分析!G$41,"▲", "-")), 2) &lt; 0, ABS(ROUND(VALUE(SUBSTITUTE(連結実質赤字比率に係る赤字・黒字の構成分析!G$41,"▲", "-")), 2)), NA())</f>
        <v>0.23</v>
      </c>
      <c r="E29" s="180" t="e">
        <f>IF(ROUND(VALUE(SUBSTITUTE(連結実質赤字比率に係る赤字・黒字の構成分析!G$41,"▲", "-")), 2) &gt;= 0, ABS(ROUND(VALUE(SUBSTITUTE(連結実質赤字比率に係る赤字・黒字の構成分析!G$41,"▲", "-")), 2)), NA())</f>
        <v>#N/A</v>
      </c>
      <c r="F29" s="180">
        <f>IF(ROUND(VALUE(SUBSTITUTE(連結実質赤字比率に係る赤字・黒字の構成分析!H$41,"▲", "-")), 2) &lt; 0, ABS(ROUND(VALUE(SUBSTITUTE(連結実質赤字比率に係る赤字・黒字の構成分析!H$41,"▲", "-")), 2)), NA())</f>
        <v>0.27</v>
      </c>
      <c r="G29" s="180" t="e">
        <f>IF(ROUND(VALUE(SUBSTITUTE(連結実質赤字比率に係る赤字・黒字の構成分析!H$41,"▲", "-")), 2) &gt;= 0, ABS(ROUND(VALUE(SUBSTITUTE(連結実質赤字比率に係る赤字・黒字の構成分析!H$41,"▲", "-")), 2)), NA())</f>
        <v>#N/A</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王越診療所特別会計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0.72</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0.71</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0.54</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坂出港港湾整備事業特別会計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0.56999999999999995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2.89</v>
      </c>
    </row>
    <row r="36" spans="1:16" x14ac:dyDescent="0.15">
      <c r="A36" s="180" t="str">
        <f>IF(連結実質赤字比率に係る赤字・黒字の構成分析!C$34="",NA(),連結実質赤字比率に係る赤字・黒字の構成分析!C$34)</f>
        <v>市立病院事業会計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1548</v>
      </c>
      <c r="E42" s="181"/>
      <c r="F42" s="181"/>
      <c r="G42" s="181">
        <f>'実質公債費比率（分子）の構造'!L$52</f>
        <v>1453</v>
      </c>
      <c r="H42" s="181"/>
      <c r="I42" s="181"/>
      <c r="J42" s="181">
        <f>'実質公債費比率（分子）の構造'!M$52</f>
        <v>1480</v>
      </c>
      <c r="K42" s="181"/>
      <c r="L42" s="181"/>
      <c r="M42" s="181">
        <f>'実質公債費比率（分子）の構造'!N$52</f>
        <v>1510</v>
      </c>
      <c r="N42" s="181"/>
      <c r="O42" s="181"/>
      <c r="P42" s="181">
        <f>'実質公債費比率（分子）の構造'!O$52</f>
        <v>1510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75</v>
      </c>
      <c r="C45" s="181"/>
      <c r="D45" s="181"/>
      <c r="E45" s="181">
        <f>'実質公債費比率（分子）の構造'!L$49</f>
        <v>37</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597</v>
      </c>
      <c r="C46" s="181"/>
      <c r="D46" s="181"/>
      <c r="E46" s="181">
        <f>'実質公債費比率（分子）の構造'!L$48</f>
        <v>644</v>
      </c>
      <c r="F46" s="181"/>
      <c r="G46" s="181"/>
      <c r="H46" s="181">
        <f>'実質公債費比率（分子）の構造'!M$48</f>
        <v>650</v>
      </c>
      <c r="I46" s="181"/>
      <c r="J46" s="181"/>
      <c r="K46" s="181">
        <f>'実質公債費比率（分子）の構造'!N$48</f>
        <v>673</v>
      </c>
      <c r="L46" s="181"/>
      <c r="M46" s="181"/>
      <c r="N46" s="181">
        <f>'実質公債費比率（分子）の構造'!O$48</f>
        <v>639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2427</v>
      </c>
      <c r="C49" s="181"/>
      <c r="D49" s="181"/>
      <c r="E49" s="181">
        <f>'実質公債費比率（分子）の構造'!L$45</f>
        <v>2295</v>
      </c>
      <c r="F49" s="181"/>
      <c r="G49" s="181"/>
      <c r="H49" s="181">
        <f>'実質公債費比率（分子）の構造'!M$45</f>
        <v>2213</v>
      </c>
      <c r="I49" s="181"/>
      <c r="J49" s="181"/>
      <c r="K49" s="181">
        <f>'実質公債費比率（分子）の構造'!N$45</f>
        <v>2205</v>
      </c>
      <c r="L49" s="181"/>
      <c r="M49" s="181"/>
      <c r="N49" s="181">
        <f>'実質公債費比率（分子）の構造'!O$45</f>
        <v>2103</v>
      </c>
      <c r="O49" s="181"/>
      <c r="P49" s="181"/>
    </row>
    <row r="50" spans="1:16" x14ac:dyDescent="0.15">
      <c r="A50" s="181" t="s">
        <v>71</v>
      </c>
      <c r="B50" s="181" t="e">
        <f>NA()</f>
        <v>#N/A</v>
      </c>
      <c r="C50" s="181">
        <f>IF(ISNUMBER('実質公債費比率（分子）の構造'!K$53),'実質公債費比率（分子）の構造'!K$53,NA())</f>
        <v>1552</v>
      </c>
      <c r="D50" s="181" t="e">
        <f>NA()</f>
        <v>#N/A</v>
      </c>
      <c r="E50" s="181" t="e">
        <f>NA()</f>
        <v>#N/A</v>
      </c>
      <c r="F50" s="181">
        <f>IF(ISNUMBER('実質公債費比率（分子）の構造'!L$53),'実質公債費比率（分子）の構造'!L$53,NA())</f>
        <v>1524</v>
      </c>
      <c r="G50" s="181" t="e">
        <f>NA()</f>
        <v>#N/A</v>
      </c>
      <c r="H50" s="181" t="e">
        <f>NA()</f>
        <v>#N/A</v>
      </c>
      <c r="I50" s="181">
        <f>IF(ISNUMBER('実質公債費比率（分子）の構造'!M$53),'実質公債費比率（分子）の構造'!M$53,NA())</f>
        <v>1384</v>
      </c>
      <c r="J50" s="181" t="e">
        <f>NA()</f>
        <v>#N/A</v>
      </c>
      <c r="K50" s="181" t="e">
        <f>NA()</f>
        <v>#N/A</v>
      </c>
      <c r="L50" s="181">
        <f>IF(ISNUMBER('実質公債費比率（分子）の構造'!N$53),'実質公債費比率（分子）の構造'!N$53,NA())</f>
        <v>1369</v>
      </c>
      <c r="M50" s="181" t="e">
        <f>NA()</f>
        <v>#N/A</v>
      </c>
      <c r="N50" s="181" t="e">
        <f>NA()</f>
        <v>#N/A</v>
      </c>
      <c r="O50" s="181">
        <f>IF(ISNUMBER('実質公債費比率（分子）の構造'!O$53),'実質公債費比率（分子）の構造'!O$53,NA())</f>
        <v>1233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18196</v>
      </c>
      <c r="E56" s="180"/>
      <c r="F56" s="180"/>
      <c r="G56" s="180">
        <f>'将来負担比率（分子）の構造'!J$52</f>
        <v>18385</v>
      </c>
      <c r="H56" s="180"/>
      <c r="I56" s="180"/>
      <c r="J56" s="180">
        <f>'将来負担比率（分子）の構造'!K$52</f>
        <v>18527</v>
      </c>
      <c r="K56" s="180"/>
      <c r="L56" s="180"/>
      <c r="M56" s="180">
        <f>'将来負担比率（分子）の構造'!L$52</f>
        <v>18588</v>
      </c>
      <c r="N56" s="180"/>
      <c r="O56" s="180"/>
      <c r="P56" s="180">
        <f>'将来負担比率（分子）の構造'!M$52</f>
        <v>18821</v>
      </c>
    </row>
    <row r="57" spans="1:16" x14ac:dyDescent="0.15">
      <c r="A57" s="180" t="s">
        <v>42</v>
      </c>
      <c r="B57" s="180"/>
      <c r="C57" s="180"/>
      <c r="D57" s="180">
        <f>'将来負担比率（分子）の構造'!I$51</f>
        <v>28</v>
      </c>
      <c r="E57" s="180"/>
      <c r="F57" s="180"/>
      <c r="G57" s="180">
        <f>'将来負担比率（分子）の構造'!J$51</f>
        <v>21</v>
      </c>
      <c r="H57" s="180"/>
      <c r="I57" s="180"/>
      <c r="J57" s="180">
        <f>'将来負担比率（分子）の構造'!K$51</f>
        <v>15</v>
      </c>
      <c r="K57" s="180"/>
      <c r="L57" s="180"/>
      <c r="M57" s="180">
        <f>'将来負担比率（分子）の構造'!L$51</f>
        <v>7</v>
      </c>
      <c r="N57" s="180"/>
      <c r="O57" s="180"/>
      <c r="P57" s="180">
        <f>'将来負担比率（分子）の構造'!M$51</f>
        <v>2</v>
      </c>
    </row>
    <row r="58" spans="1:16" x14ac:dyDescent="0.15">
      <c r="A58" s="180" t="s">
        <v>41</v>
      </c>
      <c r="B58" s="180"/>
      <c r="C58" s="180"/>
      <c r="D58" s="180">
        <f>'将来負担比率（分子）の構造'!I$50</f>
        <v>4827</v>
      </c>
      <c r="E58" s="180"/>
      <c r="F58" s="180"/>
      <c r="G58" s="180">
        <f>'将来負担比率（分子）の構造'!J$50</f>
        <v>5246</v>
      </c>
      <c r="H58" s="180"/>
      <c r="I58" s="180"/>
      <c r="J58" s="180">
        <f>'将来負担比率（分子）の構造'!K$50</f>
        <v>5725</v>
      </c>
      <c r="K58" s="180"/>
      <c r="L58" s="180"/>
      <c r="M58" s="180">
        <f>'将来負担比率（分子）の構造'!L$50</f>
        <v>6088</v>
      </c>
      <c r="N58" s="180"/>
      <c r="O58" s="180"/>
      <c r="P58" s="180">
        <f>'将来負担比率（分子）の構造'!M$50</f>
        <v>5673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4264</v>
      </c>
      <c r="C62" s="180"/>
      <c r="D62" s="180"/>
      <c r="E62" s="180">
        <f>'将来負担比率（分子）の構造'!J$45</f>
        <v>3776</v>
      </c>
      <c r="F62" s="180"/>
      <c r="G62" s="180"/>
      <c r="H62" s="180">
        <f>'将来負担比率（分子）の構造'!K$45</f>
        <v>3514</v>
      </c>
      <c r="I62" s="180"/>
      <c r="J62" s="180"/>
      <c r="K62" s="180">
        <f>'将来負担比率（分子）の構造'!L$45</f>
        <v>3411</v>
      </c>
      <c r="L62" s="180"/>
      <c r="M62" s="180"/>
      <c r="N62" s="180">
        <f>'将来負担比率（分子）の構造'!M$45</f>
        <v>2976</v>
      </c>
      <c r="O62" s="180"/>
      <c r="P62" s="180"/>
    </row>
    <row r="63" spans="1:16" x14ac:dyDescent="0.15">
      <c r="A63" s="180" t="s">
        <v>34</v>
      </c>
      <c r="B63" s="180">
        <f>'将来負担比率（分子）の構造'!I$44</f>
        <v>36</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9904</v>
      </c>
      <c r="C64" s="180"/>
      <c r="D64" s="180"/>
      <c r="E64" s="180">
        <f>'将来負担比率（分子）の構造'!J$43</f>
        <v>9812</v>
      </c>
      <c r="F64" s="180"/>
      <c r="G64" s="180"/>
      <c r="H64" s="180">
        <f>'将来負担比率（分子）の構造'!K$43</f>
        <v>9479</v>
      </c>
      <c r="I64" s="180"/>
      <c r="J64" s="180"/>
      <c r="K64" s="180">
        <f>'将来負担比率（分子）の構造'!L$43</f>
        <v>9255</v>
      </c>
      <c r="L64" s="180"/>
      <c r="M64" s="180"/>
      <c r="N64" s="180">
        <f>'将来負担比率（分子）の構造'!M$43</f>
        <v>8589</v>
      </c>
      <c r="O64" s="180"/>
      <c r="P64" s="180"/>
    </row>
    <row r="65" spans="1:16" x14ac:dyDescent="0.15">
      <c r="A65" s="180" t="s">
        <v>32</v>
      </c>
      <c r="B65" s="180">
        <f>'将来負担比率（分子）の構造'!I$42</f>
        <v>10</v>
      </c>
      <c r="C65" s="180"/>
      <c r="D65" s="180"/>
      <c r="E65" s="180">
        <f>'将来負担比率（分子）の構造'!J$42</f>
        <v>9</v>
      </c>
      <c r="F65" s="180"/>
      <c r="G65" s="180"/>
      <c r="H65" s="180">
        <f>'将来負担比率（分子）の構造'!K$42</f>
        <v>8</v>
      </c>
      <c r="I65" s="180"/>
      <c r="J65" s="180"/>
      <c r="K65" s="180">
        <f>'将来負担比率（分子）の構造'!L$42</f>
        <v>7</v>
      </c>
      <c r="L65" s="180"/>
      <c r="M65" s="180"/>
      <c r="N65" s="180">
        <f>'将来負担比率（分子）の構造'!M$42</f>
        <v>5</v>
      </c>
      <c r="O65" s="180"/>
      <c r="P65" s="180"/>
    </row>
    <row r="66" spans="1:16" x14ac:dyDescent="0.15">
      <c r="A66" s="180" t="s">
        <v>31</v>
      </c>
      <c r="B66" s="180">
        <f>'将来負担比率（分子）の構造'!I$41</f>
        <v>21662</v>
      </c>
      <c r="C66" s="180"/>
      <c r="D66" s="180"/>
      <c r="E66" s="180">
        <f>'将来負担比率（分子）の構造'!J$41</f>
        <v>21937</v>
      </c>
      <c r="F66" s="180"/>
      <c r="G66" s="180"/>
      <c r="H66" s="180">
        <f>'将来負担比率（分子）の構造'!K$41</f>
        <v>21938</v>
      </c>
      <c r="I66" s="180"/>
      <c r="J66" s="180"/>
      <c r="K66" s="180">
        <f>'将来負担比率（分子）の構造'!L$41</f>
        <v>21844</v>
      </c>
      <c r="L66" s="180"/>
      <c r="M66" s="180"/>
      <c r="N66" s="180">
        <f>'将来負担比率（分子）の構造'!M$41</f>
        <v>22393</v>
      </c>
      <c r="O66" s="180"/>
      <c r="P66" s="180"/>
    </row>
    <row r="67" spans="1:16" x14ac:dyDescent="0.15">
      <c r="A67" s="180" t="s">
        <v>75</v>
      </c>
      <c r="B67" s="180" t="e">
        <f>NA()</f>
        <v>#N/A</v>
      </c>
      <c r="C67" s="180">
        <f>IF(ISNUMBER('将来負担比率（分子）の構造'!I$53), IF('将来負担比率（分子）の構造'!I$53 &lt; 0, 0, '将来負担比率（分子）の構造'!I$53), NA())</f>
        <v>12825</v>
      </c>
      <c r="D67" s="180" t="e">
        <f>NA()</f>
        <v>#N/A</v>
      </c>
      <c r="E67" s="180" t="e">
        <f>NA()</f>
        <v>#N/A</v>
      </c>
      <c r="F67" s="180">
        <f>IF(ISNUMBER('将来負担比率（分子）の構造'!J$53), IF('将来負担比率（分子）の構造'!J$53 &lt; 0, 0, '将来負担比率（分子）の構造'!J$53), NA())</f>
        <v>11882</v>
      </c>
      <c r="G67" s="180" t="e">
        <f>NA()</f>
        <v>#N/A</v>
      </c>
      <c r="H67" s="180" t="e">
        <f>NA()</f>
        <v>#N/A</v>
      </c>
      <c r="I67" s="180">
        <f>IF(ISNUMBER('将来負担比率（分子）の構造'!K$53), IF('将来負担比率（分子）の構造'!K$53 &lt; 0, 0, '将来負担比率（分子）の構造'!K$53), NA())</f>
        <v>10671</v>
      </c>
      <c r="J67" s="180" t="e">
        <f>NA()</f>
        <v>#N/A</v>
      </c>
      <c r="K67" s="180" t="e">
        <f>NA()</f>
        <v>#N/A</v>
      </c>
      <c r="L67" s="180">
        <f>IF(ISNUMBER('将来負担比率（分子）の構造'!L$53), IF('将来負担比率（分子）の構造'!L$53 &lt; 0, 0, '将来負担比率（分子）の構造'!L$53), NA())</f>
        <v>9834</v>
      </c>
      <c r="M67" s="180" t="e">
        <f>NA()</f>
        <v>#N/A</v>
      </c>
      <c r="N67" s="180" t="e">
        <f>NA()</f>
        <v>#N/A</v>
      </c>
      <c r="O67" s="180">
        <f>IF(ISNUMBER('将来負担比率（分子）の構造'!M$53), IF('将来負担比率（分子）の構造'!M$53 &lt; 0, 0, '将来負担比率（分子）の構造'!M$53), NA())</f>
        <v>9468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3168</v>
      </c>
      <c r="C72" s="184">
        <f>基金残高に係る経年分析!G55</f>
        <v>3139</v>
      </c>
      <c r="D72" s="184">
        <f>基金残高に係る経年分析!H55</f>
        <v>2928</v>
      </c>
    </row>
    <row r="73" spans="1:16" x14ac:dyDescent="0.15">
      <c r="A73" s="183" t="s">
        <v>78</v>
      </c>
      <c r="B73" s="184">
        <f>基金残高に係る経年分析!F56</f>
        <v>18</v>
      </c>
      <c r="C73" s="184">
        <f>基金残高に係る経年分析!G56</f>
        <v>18</v>
      </c>
      <c r="D73" s="184">
        <f>基金残高に係る経年分析!H56</f>
        <v>18</v>
      </c>
    </row>
    <row r="74" spans="1:16" x14ac:dyDescent="0.15">
      <c r="A74" s="183" t="s">
        <v>79</v>
      </c>
      <c r="B74" s="184">
        <f>基金残高に係る経年分析!F57</f>
        <v>2082</v>
      </c>
      <c r="C74" s="184">
        <f>基金残高に係る経年分析!G57</f>
        <v>2475</v>
      </c>
      <c r="D74" s="184">
        <f>基金残高に係る経年分析!H57</f>
        <v>2225</v>
      </c>
    </row>
  </sheetData>
  <sheetProtection algorithmName="SHA-512" hashValue="4/8+qKtKEBVOxBqnDX3mMgOWtEAGDHEQtuRezAhZvHWx/Pm7UyCufNE96B3zxloJ/8lGa1ZHE3lqG4QAp34Qig==" saltValue="qgzdTvnLyNmEmUQqugYA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2020-03-03T09:57:09Z</cp:lastPrinted>
  <dcterms:created xsi:type="dcterms:W3CDTF">2020-02-10T05:34:36Z</dcterms:created>
  <dcterms:modified xsi:type="dcterms:W3CDTF">2021-10-29T11:05:56Z</dcterms:modified>
  <cp:category/>
</cp:coreProperties>
</file>