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財政・理財\03財政\08財政状況一覧表等\01財政状況資料集\H29決算\11ホームページ用（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<sst xmlns="http://schemas.openxmlformats.org/spreadsheetml/2006/main" count="1114" uniqueCount="608">
  <si>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</si>
  <si>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</si>
  <si>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</si>
  <si>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</si>
  <si>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</si>
  <si>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</si>
  <si>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</si>
  <si>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</si>
  <si>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</si>
  <si>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</si>
  <si>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</si>
  <si>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</si>
  <si>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</si>
  <si>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</si>
  <si>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</si>
  <si>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</si>
  <si>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</si>
  <si>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</si>
  <si>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</si>
  <si>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</si>
  <si>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</si>
  <si>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</si>
  <si>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</si>
  <si>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</si>
  <si>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</si>
  <si>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</si>
  <si>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</si>
  <si>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</si>
  <si>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</si>
  <si>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</si>
  <si>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</si>
  <si>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</si>
  <si>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</si>
  <si>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</si>
  <si>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</si>
  <si>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</si>
  <si>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</si>
  <si>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</si>
  <si>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</si>
  <si>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</si>
  <si>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</si>
  <si>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</si>
  <si>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</si>
  <si>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</si>
  <si>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</si>
  <si>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</si>
  <si>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</si>
  <si>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</si>
  <si>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</si>
  <si>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</si>
  <si>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</si>
  <si>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</si>
  <si>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</si>
  <si>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</si>
  <si>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</si>
  <si>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</si>
  <si>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</si>
  <si>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</si>
  <si>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</si>
  <si>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</si>
  <si>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</si>
  <si>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</si>
  <si>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</si>
  <si>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</si>
  <si>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</si>
  <si>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</si>
  <si>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</si>
  <si>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</si>
  <si>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</si>
  <si>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</si>
  <si>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</si>
  <si>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</si>
  <si>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</si>
  <si>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</si>
  <si>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</si>
  <si>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</si>
  <si>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</si>
  <si>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</si>
  <si>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</si>
  <si>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</si>
  <si>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</si>
  <si>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</si>
  <si>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</si>
  <si>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</si>
  <si>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</si>
  <si>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</si>
  <si>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</si>
  <si>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</si>
  <si>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</si>
  <si>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</si>
  <si>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</si>
  <si>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</si>
  <si>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</si>
  <si>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</si>
  <si>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</si>
  <si>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</si>
  <si>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</si>
  <si>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</si>
  <si>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</si>
  <si>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</si>
  <si>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</si>
  <si>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</si>
  <si>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</si>
  <si>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</si>
  <si>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</si>
  <si>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</si>
  <si>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</si>
  <si>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</si>
  <si>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</si>
  <si>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</si>
  <si>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</si>
  <si>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</si>
  <si>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</si>
  <si>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</si>
  <si>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</si>
  <si>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</si>
  <si>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</si>
  <si>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</si>
  <si>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</si>
  <si>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</si>
  <si>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</si>
  <si>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</si>
  <si>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</si>
  <si>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</si>
  <si>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</si>
  <si>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</si>
  <si>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</si>
  <si>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</si>
  <si>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</si>
  <si>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</si>
  <si>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</si>
  <si>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</si>
  <si>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</si>
  <si>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</si>
  <si>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</si>
  <si>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</si>
  <si>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</si>
  <si>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</si>
  <si>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</si>
  <si>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</si>
  <si>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</si>
  <si>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</si>
  <si>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</si>
  <si>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</si>
  <si>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</si>
  <si>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</si>
  <si>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</si>
  <si>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</si>
  <si>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</si>
  <si>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</si>
  <si>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</si>
  <si>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</si>
  <si>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</si>
  <si>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</si>
  <si>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</si>
  <si>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</si>
  <si>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</si>
  <si>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</si>
  <si>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</si>
  <si>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</si>
  <si>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</si>
  <si>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</si>
  <si>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</si>
  <si>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</si>
  <si>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</si>
  <si>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</si>
  <si>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</si>
  <si>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</si>
  <si>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</si>
  <si>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</si>
  <si>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</si>
  <si>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</si>
  <si>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</si>
  <si>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</si>
  <si>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</si>
  <si>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</si>
  <si>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</si>
  <si>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</si>
  <si>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</si>
  <si>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</si>
  <si>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</si>
  <si>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</si>
  <si>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</si>
  <si>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</si>
  <si>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</si>
  <si>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</si>
  <si>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</si>
  <si>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</si>
  <si>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</si>
  <si>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</si>
  <si>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</si>
  <si>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</si>
  <si>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</si>
  <si>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</si>
  <si>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</si>
  <si>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</si>
  <si>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</si>
  <si>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</si>
  <si>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</si>
  <si>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</si>
  <si>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</si>
  <si>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</si>
  <si>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</si>
  <si>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</si>
  <si>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</si>
  <si>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</si>
  <si>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</si>
  <si>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</si>
  <si>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香川県坂出市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</si>
  <si>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</si>
  <si>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</si>
  <si>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</si>
  <si>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</si>
  <si>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</si>
  <si>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</si>
  <si>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</si>
  <si>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</si>
  <si>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</si>
  <si>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</si>
  <si>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</si>
  <si>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</si>
  <si>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</si>
  <si>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</si>
  <si>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</si>
  <si>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</si>
  <si>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</si>
  <si>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</si>
  <si>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</si>
  <si>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</si>
  <si>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</si>
  <si>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</si>
  <si>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</si>
  <si>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</si>
  <si>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</si>
  <si>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</si>
  <si>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</si>
  <si>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</si>
  <si>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</si>
  <si>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</si>
  <si>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</si>
  <si>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</si>
  <si>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</si>
  <si>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</si>
  <si>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</si>
  <si>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</si>
  <si>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</si>
  <si>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</si>
  <si>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</si>
  <si>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</si>
  <si>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</si>
  <si>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</si>
  <si>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</si>
  <si>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</si>
  <si>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</si>
  <si>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</si>
  <si>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</si>
  <si>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</si>
  <si>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</si>
  <si>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</si>
  <si>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</si>
  <si>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</si>
  <si>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</si>
  <si>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</si>
  <si>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</si>
  <si>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</si>
  <si>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</si>
  <si>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</si>
  <si>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</si>
  <si>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</si>
  <si>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</si>
  <si>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</si>
  <si>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</si>
  <si>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</si>
  <si>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</si>
  <si>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</si>
  <si>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</si>
  <si>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</si>
  <si>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</si>
  <si>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</si>
  <si>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</si>
  <si>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</si>
  <si>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</si>
  <si>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</si>
  <si>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</si>
  <si>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</si>
  <si>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</si>
  <si>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</si>
  <si>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</si>
  <si>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</si>
  <si>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</si>
  <si>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</si>
  <si>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</si>
  <si>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</si>
  <si>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</si>
  <si>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</si>
  <si>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</si>
  <si>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</si>
  <si>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</si>
  <si>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</si>
  <si>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</si>
  <si>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</si>
  <si>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</si>
  <si>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</si>
  <si>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</si>
  <si>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</si>
  <si>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</si>
  <si>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</si>
  <si>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</si>
  <si>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</si>
  <si>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</si>
  <si>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</si>
  <si>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</si>
  <si>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</si>
  <si>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</si>
  <si>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</si>
  <si>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</si>
  <si>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</si>
  <si>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</si>
  <si>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</si>
  <si>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</si>
  <si>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</si>
  <si>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</si>
  <si>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</si>
  <si>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</si>
  <si>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</si>
  <si>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</si>
  <si>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</si>
  <si>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</si>
  <si>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</si>
  <si>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</si>
  <si>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</si>
  <si>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</si>
  <si>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</si>
  <si>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</si>
  <si>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</si>
  <si>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</si>
  <si>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</si>
  <si>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</si>
  <si>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</si>
  <si>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</si>
  <si>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</si>
  <si>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</si>
  <si>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</si>
  <si>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</si>
  <si>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</si>
  <si>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</si>
  <si>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</si>
  <si>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</si>
  <si>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</si>
  <si>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</si>
  <si>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</si>
  <si>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</si>
  <si>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</si>
  <si>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</si>
  <si>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</si>
  <si>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</si>
  <si>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</si>
  <si>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</si>
  <si>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香川県坂出市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</si>
  <si>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</si>
  <si>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</si>
  <si>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</si>
  <si>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</si>
  <si>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</si>
  <si>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</si>
  <si>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</si>
  <si>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</si>
  <si>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</si>
  <si>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</si>
  <si>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</si>
  <si>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</si>
  <si>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</si>
  <si>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</si>
  <si>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</si>
  <si>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</si>
  <si>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</si>
  <si>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</si>
  <si>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</si>
  <si>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</si>
  <si>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</si>
  <si>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</si>
  <si>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</si>
  <si>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</si>
  <si>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</si>
  <si>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</si>
  <si>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</si>
  <si>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</si>
  <si>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</si>
  <si>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</si>
  <si>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</si>
  <si>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</si>
  <si>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</si>
  <si>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</si>
  <si>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</si>
  <si>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</si>
  <si>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</si>
  <si>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介護保険特別会計</t>
    <phoneticPr fontId="5"/>
  </si>
  <si>
    <t>介護保険介護予防支援事業特別会計</t>
    <phoneticPr fontId="5"/>
  </si>
  <si>
    <t>坂出駅北口地下駐車場事業特別会計</t>
    <phoneticPr fontId="5"/>
  </si>
  <si>
    <t>後期高齢者医療特別会計</t>
    <phoneticPr fontId="5"/>
  </si>
  <si>
    <t>水道事業会計</t>
    <phoneticPr fontId="5"/>
  </si>
  <si>
    <t>法適用企業</t>
    <phoneticPr fontId="5"/>
  </si>
  <si>
    <t>市立病院事業会計</t>
    <phoneticPr fontId="5"/>
  </si>
  <si>
    <t>法適用企業</t>
    <phoneticPr fontId="5"/>
  </si>
  <si>
    <t>坂出港港湾整備事業特別会計</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</si>
  <si>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</si>
  <si>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</si>
  <si>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</si>
  <si>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</si>
  <si>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</si>
  <si>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</si>
  <si>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</si>
  <si>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</si>
  <si>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</si>
  <si>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</si>
  <si>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</si>
  <si>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</si>
  <si>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</si>
  <si>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</si>
  <si>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</si>
  <si>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</si>
  <si>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</si>
  <si>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</si>
  <si>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</si>
  <si>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</si>
  <si>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</si>
  <si>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</si>
  <si>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</si>
  <si>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</si>
  <si>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</si>
  <si>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</si>
  <si>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</si>
  <si>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</si>
  <si>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</si>
  <si>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</si>
  <si>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</si>
  <si>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</si>
  <si>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</si>
  <si>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</si>
  <si>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</si>
  <si>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</si>
  <si>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</si>
  <si>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</si>
  <si>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</si>
  <si>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</si>
  <si>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</si>
  <si>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</si>
  <si>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</si>
  <si>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</si>
  <si>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</si>
  <si>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</si>
  <si>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</si>
  <si>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</si>
  <si>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</si>
  <si>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</si>
  <si>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</si>
  <si>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</si>
  <si>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</si>
  <si>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</si>
  <si>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</si>
  <si>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</si>
  <si>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</si>
  <si>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</si>
  <si>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</si>
  <si>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</si>
  <si>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</si>
  <si>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</si>
  <si>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</si>
  <si>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</si>
  <si>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</si>
  <si>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</si>
  <si>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</si>
  <si>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</si>
  <si>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</si>
  <si>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</si>
  <si>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</si>
  <si>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</si>
  <si>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</si>
  <si>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</si>
  <si>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</si>
  <si>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</si>
  <si>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</si>
  <si>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</si>
  <si>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</si>
  <si>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</si>
  <si>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</si>
  <si>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</si>
  <si>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</si>
  <si>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</si>
  <si>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</si>
  <si>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</si>
  <si>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</si>
  <si>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</si>
  <si>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</si>
  <si>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</si>
  <si>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</si>
  <si>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</si>
  <si>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</si>
  <si>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</si>
  <si>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</si>
  <si>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</si>
  <si>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</si>
  <si>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</si>
  <si>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</si>
  <si>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</si>
  <si>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</si>
  <si>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</si>
  <si>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</si>
  <si>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</si>
  <si>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</si>
  <si>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</si>
  <si>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</si>
  <si>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</si>
  <si>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</si>
  <si>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</si>
  <si>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</si>
  <si>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</si>
  <si>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</si>
  <si>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</si>
  <si>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</si>
  <si>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</si>
  <si>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</si>
  <si>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</si>
  <si>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</si>
  <si>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</si>
  <si>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</si>
  <si>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</si>
  <si>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</si>
  <si>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</si>
  <si>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</si>
  <si>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</si>
  <si>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</si>
  <si>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</si>
  <si>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</si>
  <si>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</si>
  <si>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</si>
  <si>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</si>
  <si>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</si>
  <si>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</si>
  <si>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</si>
  <si>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</si>
  <si>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</si>
  <si>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</si>
  <si>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</si>
  <si>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</si>
  <si>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</si>
  <si>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</si>
  <si>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</si>
  <si>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</si>
  <si>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</si>
  <si>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</si>
  <si>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</si>
  <si>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</si>
  <si>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</si>
  <si>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</si>
  <si>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</si>
  <si>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</si>
  <si>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</si>
  <si>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</si>
  <si>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</si>
  <si>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</si>
  <si>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</si>
  <si>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</si>
  <si>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0.41</t>
  </si>
  <si>
    <t>▲ 4.32</t>
  </si>
  <si>
    <t>市立病院事業会計</t>
  </si>
  <si>
    <t>水道事業会計</t>
  </si>
  <si>
    <t>介護保険特別会計</t>
  </si>
  <si>
    <t>一般会計</t>
  </si>
  <si>
    <t>国民健康保険特別会計</t>
  </si>
  <si>
    <t>▲ 0.72</t>
  </si>
  <si>
    <t>▲ 0.71</t>
  </si>
  <si>
    <t>▲ 0.54</t>
  </si>
  <si>
    <t>坂出港港湾整備事業特別会計</t>
  </si>
  <si>
    <t>後期高齢者医療特別会計</t>
  </si>
  <si>
    <t>王越診療所特別会計</t>
  </si>
  <si>
    <t>その他会計（赤字）</t>
  </si>
  <si>
    <t>▲ 0.23</t>
  </si>
  <si>
    <t>▲ 0.27</t>
  </si>
  <si>
    <t>その他会計（黒字）</t>
  </si>
  <si>
    <t>-</t>
    <phoneticPr fontId="2"/>
  </si>
  <si>
    <t>坂出、宇多津広域行政事務組合</t>
    <rPh sb="0" eb="2">
      <t>サカイデ</t>
    </rPh>
    <rPh sb="3" eb="6">
      <t>ウタヅ</t>
    </rPh>
    <rPh sb="6" eb="8">
      <t>コウイキ</t>
    </rPh>
    <rPh sb="8" eb="10">
      <t>ギョウセイ</t>
    </rPh>
    <rPh sb="10" eb="12">
      <t>ジム</t>
    </rPh>
    <rPh sb="12" eb="14">
      <t>クミアイ</t>
    </rPh>
    <phoneticPr fontId="11"/>
  </si>
  <si>
    <t>-</t>
    <phoneticPr fontId="11"/>
  </si>
  <si>
    <t>-</t>
    <phoneticPr fontId="11"/>
  </si>
  <si>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11"/>
  </si>
  <si>
    <t>-</t>
    <phoneticPr fontId="11"/>
  </si>
  <si>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11"/>
  </si>
  <si>
    <t>-</t>
    <phoneticPr fontId="11"/>
  </si>
  <si>
    <t>本州四国総合開発</t>
    <rPh sb="0" eb="2">
      <t>ホンシュウ</t>
    </rPh>
    <rPh sb="2" eb="4">
      <t>シコク</t>
    </rPh>
    <rPh sb="4" eb="6">
      <t>ソウゴウ</t>
    </rPh>
    <rPh sb="6" eb="8">
      <t>カイハツ</t>
    </rPh>
    <phoneticPr fontId="11"/>
  </si>
  <si>
    <t>坂出市学校給食会</t>
    <rPh sb="0" eb="3">
      <t>サカイデシ</t>
    </rPh>
    <rPh sb="3" eb="5">
      <t>ガッコウ</t>
    </rPh>
    <rPh sb="5" eb="7">
      <t>キュウショク</t>
    </rPh>
    <rPh sb="7" eb="8">
      <t>カイ</t>
    </rPh>
    <phoneticPr fontId="11"/>
  </si>
  <si>
    <t>庁舎建設基金</t>
    <rPh sb="0" eb="2">
      <t>チョウシャ</t>
    </rPh>
    <rPh sb="2" eb="4">
      <t>ケンセツ</t>
    </rPh>
    <rPh sb="4" eb="6">
      <t>キキン</t>
    </rPh>
    <phoneticPr fontId="11"/>
  </si>
  <si>
    <t>長寿社会福祉基金</t>
    <rPh sb="0" eb="2">
      <t>チョウジュ</t>
    </rPh>
    <rPh sb="2" eb="4">
      <t>シャカイ</t>
    </rPh>
    <rPh sb="4" eb="6">
      <t>フクシ</t>
    </rPh>
    <rPh sb="6" eb="8">
      <t>キキン</t>
    </rPh>
    <phoneticPr fontId="11"/>
  </si>
  <si>
    <t>ふるさと坂出応援寄付基金</t>
    <rPh sb="4" eb="6">
      <t>サカイデ</t>
    </rPh>
    <rPh sb="6" eb="8">
      <t>オウエン</t>
    </rPh>
    <rPh sb="8" eb="10">
      <t>キフ</t>
    </rPh>
    <rPh sb="10" eb="12">
      <t>キキン</t>
    </rPh>
    <phoneticPr fontId="11"/>
  </si>
  <si>
    <t>社会体育施設等整備基金</t>
    <rPh sb="0" eb="2">
      <t>シャカイ</t>
    </rPh>
    <rPh sb="2" eb="4">
      <t>タイイク</t>
    </rPh>
    <rPh sb="4" eb="6">
      <t>シセツ</t>
    </rPh>
    <rPh sb="6" eb="7">
      <t>トウ</t>
    </rPh>
    <rPh sb="7" eb="9">
      <t>セイビ</t>
    </rPh>
    <rPh sb="9" eb="11">
      <t>キキン</t>
    </rPh>
    <phoneticPr fontId="11"/>
  </si>
  <si>
    <t>公害対策基金</t>
    <rPh sb="0" eb="2">
      <t>コウガイ</t>
    </rPh>
    <rPh sb="2" eb="4">
      <t>タイサク</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</si>
  <si>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</si>
  <si>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</si>
  <si>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</si>
  <si>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</si>
  <si>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</si>
  <si>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改善傾向にあるものの，類似団体と比較して高い水準にある。これは，平成17年度まで実施した坂出駅周辺整備主要プロジェクト等の大規模な建設事業や土地開発公社経営健全化などに係る公債費及び地方債現在高は減少しているものの，下水道事業特別会計や病院事業会計への繰出金が多額となっていることなどが影響している。今後とも，事業の厳しい取捨選択を行い，地方債の発行を抑制し，比率のさらなる改善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</si>
  <si>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</si>
  <si>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</si>
  <si>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</si>
  <si>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べて高い水準にあるが，地方債の新規発行を抑制してきた結果，低下傾向にある。また，有形固定資産減価償却率についても，類似団体より高い水準にある。主な要因として，昭和32年に建設した本庁舎や学校施設，幼稚園・保育所の老朽化が進んでいること，市立体育館の減価償却が終了していること，公営住宅の有形固定資産減価償却率が高い水準にあることがあげられる。公共施設等総合管理計画に基づき，今後，老朽化対策に積極的に取り組んでいく。</t>
    <rPh sb="93" eb="95">
      <t>ショウワ</t>
    </rPh>
    <rPh sb="97" eb="98">
      <t>ネン</t>
    </rPh>
    <rPh sb="99" eb="101">
      <t>ケンセツ</t>
    </rPh>
    <rPh sb="103" eb="104">
      <t>ホン</t>
    </rPh>
    <rPh sb="104" eb="106">
      <t>チョウシャ</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</si>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</sst>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57295</c:v>
                </c:pt>
                <c:pt idx="4">
                  <c:v>54110</c:v>
                </c:pt>
              </c:numCache>
            </c:numRef>
          </c:val>
          <c:smooth val="0"/>
          <c:extLst xmlns:c16r2="http://schemas.microsoft.com/office/drawing/2015/06/chart">
            <c:ext xmlns:c16="http://schemas.microsoft.com/office/drawing/2014/chart" uri="{C3380CC4-5D6E-409C-BE32-E72D297353CC}">
              <c16:uniqueId val="{00000000-B2EE-422C-93A2-44A6D1BF4C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40117</c:v>
                </c:pt>
                <c:pt idx="1">
                  <c:v>31533</c:v>
                </c:pt>
                <c:pt idx="2">
                  <c:v>53392</c:v>
                </c:pt>
                <c:pt idx="3">
                  <c:v>43914</c:v>
                </c:pt>
                <c:pt idx="4">
                  <c:v>44297</c:v>
                </c:pt>
              </c:numCache>
            </c:numRef>
          </c:val>
          <c:smooth val="0"/>
          <c:extLst xmlns:c16r2="http://schemas.microsoft.com/office/drawing/2015/06/chart">
            <c:ext xmlns:c16="http://schemas.microsoft.com/office/drawing/2014/chart" uri="{C3380CC4-5D6E-409C-BE32-E72D297353CC}">
              <c16:uniqueId val="{00000001-B2EE-422C-93A2-44A6D1BF4CF3}"/>
            </c:ext>
          </c:extLst>
        </c:ser>
        <c:dLbls>
          <c:showLegendKey val="0"/>
          <c:showVal val="0"/>
          <c:showCatName val="0"/>
          <c:showSerName val="0"/>
          <c:showPercent val="0"/>
          <c:showBubbleSize val="0"/>
        </c:dLbls>
        <c:marker val="1"/>
        <c:smooth val="0"/>
        <c:axId val="159649680"/>
        <c:axId val="306829032"/>
      </c:lineChart>
      <c:catAx>
        <c:axId val="159649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829032"/>
        <c:crosses val="autoZero"/>
        <c:auto val="1"/>
        <c:lblAlgn val="ctr"/>
        <c:lblOffset val="100"/>
        <c:tickLblSkip val="1"/>
        <c:tickMarkSkip val="1"/>
        <c:noMultiLvlLbl val="0"/>
      </c:catAx>
      <c:valAx>
        <c:axId val="3068290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649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8.51</c:v>
                </c:pt>
                <c:pt idx="1">
                  <c:v>6.39</c:v>
                </c:pt>
                <c:pt idx="2">
                  <c:v>6.2</c:v>
                </c:pt>
                <c:pt idx="3">
                  <c:v>5.39</c:v>
                </c:pt>
                <c:pt idx="4">
                  <c:v>1.28</c:v>
                </c:pt>
              </c:numCache>
            </c:numRef>
          </c:val>
          <c:extLst xmlns:c16r2="http://schemas.microsoft.com/office/drawing/2015/06/chart">
            <c:ext xmlns:c16="http://schemas.microsoft.com/office/drawing/2014/chart" uri="{C3380CC4-5D6E-409C-BE32-E72D297353CC}">
              <c16:uniqueId val="{00000000-84E2-441E-A696-883EDDA851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17.43</c:v>
                </c:pt>
                <c:pt idx="1">
                  <c:v>21.15</c:v>
                </c:pt>
                <c:pt idx="2">
                  <c:v>23.03</c:v>
                </c:pt>
                <c:pt idx="3">
                  <c:v>23.38</c:v>
                </c:pt>
                <c:pt idx="4">
                  <c:v>23.14</c:v>
                </c:pt>
              </c:numCache>
            </c:numRef>
          </c:val>
          <c:extLst xmlns:c16r2="http://schemas.microsoft.com/office/drawing/2015/06/chart">
            <c:ext xmlns:c16="http://schemas.microsoft.com/office/drawing/2014/chart" uri="{C3380CC4-5D6E-409C-BE32-E72D297353CC}">
              <c16:uniqueId val="{00000001-84E2-441E-A696-883EDDA851A7}"/>
            </c:ext>
          </c:extLst>
        </c:ser>
        <c:dLbls>
          <c:showLegendKey val="0"/>
          <c:showVal val="0"/>
          <c:showCatName val="0"/>
          <c:showSerName val="0"/>
          <c:showPercent val="0"/>
          <c:showBubbleSize val="0"/>
        </c:dLbls>
        <c:gapWidth val="250"/>
        <c:overlap val="100"/>
        <c:axId val="160063152"/>
        <c:axId val="160062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5.18</c:v>
                </c:pt>
                <c:pt idx="1">
                  <c:v>1.63</c:v>
                </c:pt>
                <c:pt idx="2">
                  <c:v>1.64</c:v>
                </c:pt>
                <c:pt idx="3">
                  <c:v>-0.41</c:v>
                </c:pt>
                <c:pt idx="4">
                  <c:v>-4.32</c:v>
                </c:pt>
              </c:numCache>
            </c:numRef>
          </c:val>
          <c:smooth val="0"/>
          <c:extLst xmlns:c16r2="http://schemas.microsoft.com/office/drawing/2015/06/chart">
            <c:ext xmlns:c16="http://schemas.microsoft.com/office/drawing/2014/chart" uri="{C3380CC4-5D6E-409C-BE32-E72D297353CC}">
              <c16:uniqueId val="{00000002-84E2-441E-A696-883EDDA851A7}"/>
            </c:ext>
          </c:extLst>
        </c:ser>
        <c:dLbls>
          <c:showLegendKey val="0"/>
          <c:showVal val="0"/>
          <c:showCatName val="0"/>
          <c:showSerName val="0"/>
          <c:showPercent val="0"/>
          <c:showBubbleSize val="0"/>
        </c:dLbls>
        <c:marker val="1"/>
        <c:smooth val="0"/>
        <c:axId val="160063152"/>
        <c:axId val="160062368"/>
      </c:lineChart>
      <c:catAx>
        <c:axId val="16006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062368"/>
        <c:crosses val="autoZero"/>
        <c:auto val="1"/>
        <c:lblAlgn val="ctr"/>
        <c:lblOffset val="100"/>
        <c:tickLblSkip val="1"/>
        <c:tickMarkSkip val="1"/>
        <c:noMultiLvlLbl val="0"/>
      </c:catAx>
      <c:valAx>
        <c:axId val="16006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6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C1D-4D3F-A30D-0199122490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0.23</c:v>
                </c:pt>
                <c:pt idx="1">
                  <c:v>#N/A</c:v>
                </c:pt>
                <c:pt idx="2">
                  <c:v>0.23</c:v>
                </c:pt>
                <c:pt idx="3">
                  <c:v>#N/A</c:v>
                </c:pt>
                <c:pt idx="4">
                  <c:v>0.23</c:v>
                </c:pt>
                <c:pt idx="5">
                  <c:v>#N/A</c:v>
                </c:pt>
                <c:pt idx="6">
                  <c:v>0.27</c:v>
                </c:pt>
                <c:pt idx="7">
                  <c:v>#N/A</c:v>
                </c:pt>
                <c:pt idx="8">
                  <c:v>0</c:v>
                </c:pt>
                <c:pt idx="9">
                  <c:v>0</c:v>
                </c:pt>
              </c:numCache>
            </c:numRef>
          </c:val>
          <c:extLst xmlns:c16r2="http://schemas.microsoft.com/office/drawing/2015/06/chart">
            <c:ext xmlns:c16="http://schemas.microsoft.com/office/drawing/2014/chart" uri="{C3380CC4-5D6E-409C-BE32-E72D297353CC}">
              <c16:uniqueId val="{00000001-FC1D-4D3F-A30D-01991224901E}"/>
            </c:ext>
          </c:extLst>
        </c:ser>
        <c:ser>
          <c:idx val="2"/>
          <c:order val="2"/>
          <c:tx>
            <c:strRef>
              <c:f>データシート!$A$29</c:f>
              <c:strCache>
                <c:ptCount val="1"/>
                <c:pt idx="0">
                  <c:v>王越診療所特別会計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C1D-4D3F-A30D-01991224901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FC1D-4D3F-A30D-01991224901E}"/>
            </c:ext>
          </c:extLst>
        </c:ser>
        <c:ser>
          <c:idx val="4"/>
          <c:order val="4"/>
          <c:tx>
            <c:strRef>
              <c:f>データシート!$A$31</c:f>
              <c:strCache>
                <c:ptCount val="1"/>
                <c:pt idx="0">
                  <c:v>坂出港港湾整備事業特別会計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0.3</c:v>
                </c:pt>
                <c:pt idx="4">
                  <c:v>#N/A</c:v>
                </c:pt>
                <c:pt idx="5">
                  <c:v>0.44</c:v>
                </c:pt>
                <c:pt idx="6">
                  <c:v>#N/A</c:v>
                </c:pt>
                <c:pt idx="7">
                  <c:v>0.56999999999999995</c:v>
                </c:pt>
                <c:pt idx="8">
                  <c:v>#N/A</c:v>
                </c:pt>
                <c:pt idx="9">
                  <c:v>0.32</c:v>
                </c:pt>
              </c:numCache>
            </c:numRef>
          </c:val>
          <c:extLst xmlns:c16r2="http://schemas.microsoft.com/office/drawing/2015/06/chart">
            <c:ext xmlns:c16="http://schemas.microsoft.com/office/drawing/2014/chart" uri="{C3380CC4-5D6E-409C-BE32-E72D297353CC}">
              <c16:uniqueId val="{00000004-FC1D-4D3F-A30D-01991224901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0.72</c:v>
                </c:pt>
                <c:pt idx="3">
                  <c:v>#N/A</c:v>
                </c:pt>
                <c:pt idx="4">
                  <c:v>0.71</c:v>
                </c:pt>
                <c:pt idx="5">
                  <c:v>#N/A</c:v>
                </c:pt>
                <c:pt idx="6">
                  <c:v>0.54</c:v>
                </c:pt>
                <c:pt idx="7">
                  <c:v>#N/A</c:v>
                </c:pt>
                <c:pt idx="8">
                  <c:v>#N/A</c:v>
                </c:pt>
                <c:pt idx="9">
                  <c:v>0.43</c:v>
                </c:pt>
              </c:numCache>
            </c:numRef>
          </c:val>
          <c:extLst xmlns:c16r2="http://schemas.microsoft.com/office/drawing/2015/06/chart">
            <c:ext xmlns:c16="http://schemas.microsoft.com/office/drawing/2014/chart" uri="{C3380CC4-5D6E-409C-BE32-E72D297353CC}">
              <c16:uniqueId val="{00000005-FC1D-4D3F-A30D-01991224901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8.51</c:v>
                </c:pt>
                <c:pt idx="2">
                  <c:v>#N/A</c:v>
                </c:pt>
                <c:pt idx="3">
                  <c:v>6.38</c:v>
                </c:pt>
                <c:pt idx="4">
                  <c:v>#N/A</c:v>
                </c:pt>
                <c:pt idx="5">
                  <c:v>6.18</c:v>
                </c:pt>
                <c:pt idx="6">
                  <c:v>#N/A</c:v>
                </c:pt>
                <c:pt idx="7">
                  <c:v>5.39</c:v>
                </c:pt>
                <c:pt idx="8">
                  <c:v>#N/A</c:v>
                </c:pt>
                <c:pt idx="9">
                  <c:v>1.28</c:v>
                </c:pt>
              </c:numCache>
            </c:numRef>
          </c:val>
          <c:extLst xmlns:c16r2="http://schemas.microsoft.com/office/drawing/2015/06/chart">
            <c:ext xmlns:c16="http://schemas.microsoft.com/office/drawing/2014/chart" uri="{C3380CC4-5D6E-409C-BE32-E72D297353CC}">
              <c16:uniqueId val="{00000006-FC1D-4D3F-A30D-01991224901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0.84</c:v>
                </c:pt>
                <c:pt idx="2">
                  <c:v>#N/A</c:v>
                </c:pt>
                <c:pt idx="3">
                  <c:v>1.05</c:v>
                </c:pt>
                <c:pt idx="4">
                  <c:v>#N/A</c:v>
                </c:pt>
                <c:pt idx="5">
                  <c:v>0.63</c:v>
                </c:pt>
                <c:pt idx="6">
                  <c:v>#N/A</c:v>
                </c:pt>
                <c:pt idx="7">
                  <c:v>0.72</c:v>
                </c:pt>
                <c:pt idx="8">
                  <c:v>#N/A</c:v>
                </c:pt>
                <c:pt idx="9">
                  <c:v>1.67</c:v>
                </c:pt>
              </c:numCache>
            </c:numRef>
          </c:val>
          <c:extLst xmlns:c16r2="http://schemas.microsoft.com/office/drawing/2015/06/chart">
            <c:ext xmlns:c16="http://schemas.microsoft.com/office/drawing/2014/chart" uri="{C3380CC4-5D6E-409C-BE32-E72D297353CC}">
              <c16:uniqueId val="{00000007-FC1D-4D3F-A30D-01991224901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9.7200000000000006</c:v>
                </c:pt>
                <c:pt idx="2">
                  <c:v>#N/A</c:v>
                </c:pt>
                <c:pt idx="3">
                  <c:v>8.94</c:v>
                </c:pt>
                <c:pt idx="4">
                  <c:v>#N/A</c:v>
                </c:pt>
                <c:pt idx="5">
                  <c:v>8.8699999999999992</c:v>
                </c:pt>
                <c:pt idx="6">
                  <c:v>#N/A</c:v>
                </c:pt>
                <c:pt idx="7">
                  <c:v>8.59</c:v>
                </c:pt>
                <c:pt idx="8">
                  <c:v>#N/A</c:v>
                </c:pt>
                <c:pt idx="9">
                  <c:v>7.96</c:v>
                </c:pt>
              </c:numCache>
            </c:numRef>
          </c:val>
          <c:extLst xmlns:c16r2="http://schemas.microsoft.com/office/drawing/2015/06/chart">
            <c:ext xmlns:c16="http://schemas.microsoft.com/office/drawing/2014/chart" uri="{C3380CC4-5D6E-409C-BE32-E72D297353CC}">
              <c16:uniqueId val="{00000008-FC1D-4D3F-A30D-01991224901E}"/>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25.73</c:v>
                </c:pt>
                <c:pt idx="2">
                  <c:v>#N/A</c:v>
                </c:pt>
                <c:pt idx="3">
                  <c:v>26.97</c:v>
                </c:pt>
                <c:pt idx="4">
                  <c:v>#N/A</c:v>
                </c:pt>
                <c:pt idx="5">
                  <c:v>29.29</c:v>
                </c:pt>
                <c:pt idx="6">
                  <c:v>#N/A</c:v>
                </c:pt>
                <c:pt idx="7">
                  <c:v>28.82</c:v>
                </c:pt>
                <c:pt idx="8">
                  <c:v>#N/A</c:v>
                </c:pt>
                <c:pt idx="9">
                  <c:v>26.5</c:v>
                </c:pt>
              </c:numCache>
            </c:numRef>
          </c:val>
          <c:extLst xmlns:c16r2="http://schemas.microsoft.com/office/drawing/2015/06/chart">
            <c:ext xmlns:c16="http://schemas.microsoft.com/office/drawing/2014/chart" uri="{C3380CC4-5D6E-409C-BE32-E72D297353CC}">
              <c16:uniqueId val="{00000009-FC1D-4D3F-A30D-01991224901E}"/>
            </c:ext>
          </c:extLst>
        </c:ser>
        <c:dLbls>
          <c:showLegendKey val="0"/>
          <c:showVal val="0"/>
          <c:showCatName val="0"/>
          <c:showSerName val="0"/>
          <c:showPercent val="0"/>
          <c:showBubbleSize val="0"/>
        </c:dLbls>
        <c:gapWidth val="150"/>
        <c:overlap val="100"/>
        <c:axId val="160063544"/>
        <c:axId val="312349360"/>
      </c:barChart>
      <c:catAx>
        <c:axId val="16006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349360"/>
        <c:crosses val="autoZero"/>
        <c:auto val="1"/>
        <c:lblAlgn val="ctr"/>
        <c:lblOffset val="100"/>
        <c:tickLblSkip val="1"/>
        <c:tickMarkSkip val="1"/>
        <c:noMultiLvlLbl val="0"/>
      </c:catAx>
      <c:valAx>
        <c:axId val="31234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63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1533</c:v>
                </c:pt>
                <c:pt idx="5">
                  <c:v>1548</c:v>
                </c:pt>
                <c:pt idx="8">
                  <c:v>1453</c:v>
                </c:pt>
                <c:pt idx="11">
                  <c:v>1480</c:v>
                </c:pt>
                <c:pt idx="14">
                  <c:v>1510</c:v>
                </c:pt>
              </c:numCache>
            </c:numRef>
          </c:val>
          <c:extLst xmlns:c16r2="http://schemas.microsoft.com/office/drawing/2015/06/chart">
            <c:ext xmlns:c16="http://schemas.microsoft.com/office/drawing/2014/chart" uri="{C3380CC4-5D6E-409C-BE32-E72D297353CC}">
              <c16:uniqueId val="{00000000-B50C-4EEB-AA93-F47873E0CF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0C-4EEB-AA93-F47873E0CF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B50C-4EEB-AA93-F47873E0CF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107</c:v>
                </c:pt>
                <c:pt idx="3">
                  <c:v>75</c:v>
                </c:pt>
                <c:pt idx="6">
                  <c:v>37</c:v>
                </c:pt>
                <c:pt idx="9">
                  <c:v>0</c:v>
                </c:pt>
                <c:pt idx="12">
                  <c:v>0</c:v>
                </c:pt>
              </c:numCache>
            </c:numRef>
          </c:val>
          <c:extLst xmlns:c16r2="http://schemas.microsoft.com/office/drawing/2015/06/chart">
            <c:ext xmlns:c16="http://schemas.microsoft.com/office/drawing/2014/chart" uri="{C3380CC4-5D6E-409C-BE32-E72D297353CC}">
              <c16:uniqueId val="{00000003-B50C-4EEB-AA93-F47873E0CF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565</c:v>
                </c:pt>
                <c:pt idx="3">
                  <c:v>597</c:v>
                </c:pt>
                <c:pt idx="6">
                  <c:v>644</c:v>
                </c:pt>
                <c:pt idx="9">
                  <c:v>650</c:v>
                </c:pt>
                <c:pt idx="12">
                  <c:v>673</c:v>
                </c:pt>
              </c:numCache>
            </c:numRef>
          </c:val>
          <c:extLst xmlns:c16r2="http://schemas.microsoft.com/office/drawing/2015/06/chart">
            <c:ext xmlns:c16="http://schemas.microsoft.com/office/drawing/2014/chart" uri="{C3380CC4-5D6E-409C-BE32-E72D297353CC}">
              <c16:uniqueId val="{00000004-B50C-4EEB-AA93-F47873E0CF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0C-4EEB-AA93-F47873E0CF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0C-4EEB-AA93-F47873E0CF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2383</c:v>
                </c:pt>
                <c:pt idx="3">
                  <c:v>2427</c:v>
                </c:pt>
                <c:pt idx="6">
                  <c:v>2295</c:v>
                </c:pt>
                <c:pt idx="9">
                  <c:v>2213</c:v>
                </c:pt>
                <c:pt idx="12">
                  <c:v>2205</c:v>
                </c:pt>
              </c:numCache>
            </c:numRef>
          </c:val>
          <c:extLst xmlns:c16r2="http://schemas.microsoft.com/office/drawing/2015/06/chart">
            <c:ext xmlns:c16="http://schemas.microsoft.com/office/drawing/2014/chart" uri="{C3380CC4-5D6E-409C-BE32-E72D297353CC}">
              <c16:uniqueId val="{00000007-B50C-4EEB-AA93-F47873E0CFFF}"/>
            </c:ext>
          </c:extLst>
        </c:ser>
        <c:dLbls>
          <c:showLegendKey val="0"/>
          <c:showVal val="0"/>
          <c:showCatName val="0"/>
          <c:showSerName val="0"/>
          <c:showPercent val="0"/>
          <c:showBubbleSize val="0"/>
        </c:dLbls>
        <c:gapWidth val="100"/>
        <c:overlap val="100"/>
        <c:axId val="312348968"/>
        <c:axId val="312346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1523</c:v>
                </c:pt>
                <c:pt idx="2">
                  <c:v>#N/A</c:v>
                </c:pt>
                <c:pt idx="3">
                  <c:v>#N/A</c:v>
                </c:pt>
                <c:pt idx="4">
                  <c:v>1552</c:v>
                </c:pt>
                <c:pt idx="5">
                  <c:v>#N/A</c:v>
                </c:pt>
                <c:pt idx="6">
                  <c:v>#N/A</c:v>
                </c:pt>
                <c:pt idx="7">
                  <c:v>1524</c:v>
                </c:pt>
                <c:pt idx="8">
                  <c:v>#N/A</c:v>
                </c:pt>
                <c:pt idx="9">
                  <c:v>#N/A</c:v>
                </c:pt>
                <c:pt idx="10">
                  <c:v>1384</c:v>
                </c:pt>
                <c:pt idx="11">
                  <c:v>#N/A</c:v>
                </c:pt>
                <c:pt idx="12">
                  <c:v>#N/A</c:v>
                </c:pt>
                <c:pt idx="13">
                  <c:v>1369</c:v>
                </c:pt>
                <c:pt idx="14">
                  <c:v>#N/A</c:v>
                </c:pt>
              </c:numCache>
            </c:numRef>
          </c:val>
          <c:smooth val="0"/>
          <c:extLst xmlns:c16r2="http://schemas.microsoft.com/office/drawing/2015/06/chart">
            <c:ext xmlns:c16="http://schemas.microsoft.com/office/drawing/2014/chart" uri="{C3380CC4-5D6E-409C-BE32-E72D297353CC}">
              <c16:uniqueId val="{00000008-B50C-4EEB-AA93-F47873E0CFFF}"/>
            </c:ext>
          </c:extLst>
        </c:ser>
        <c:dLbls>
          <c:showLegendKey val="0"/>
          <c:showVal val="0"/>
          <c:showCatName val="0"/>
          <c:showSerName val="0"/>
          <c:showPercent val="0"/>
          <c:showBubbleSize val="0"/>
        </c:dLbls>
        <c:marker val="1"/>
        <c:smooth val="0"/>
        <c:axId val="312348968"/>
        <c:axId val="312346224"/>
      </c:lineChart>
      <c:catAx>
        <c:axId val="31234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346224"/>
        <c:crosses val="autoZero"/>
        <c:auto val="1"/>
        <c:lblAlgn val="ctr"/>
        <c:lblOffset val="100"/>
        <c:tickLblSkip val="1"/>
        <c:tickMarkSkip val="1"/>
        <c:noMultiLvlLbl val="0"/>
      </c:catAx>
      <c:valAx>
        <c:axId val="31234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348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17290</c:v>
                </c:pt>
                <c:pt idx="5">
                  <c:v>18196</c:v>
                </c:pt>
                <c:pt idx="8">
                  <c:v>18385</c:v>
                </c:pt>
                <c:pt idx="11">
                  <c:v>18527</c:v>
                </c:pt>
                <c:pt idx="14">
                  <c:v>18588</c:v>
                </c:pt>
              </c:numCache>
            </c:numRef>
          </c:val>
          <c:extLst xmlns:c16r2="http://schemas.microsoft.com/office/drawing/2015/06/chart">
            <c:ext xmlns:c16="http://schemas.microsoft.com/office/drawing/2014/chart" uri="{C3380CC4-5D6E-409C-BE32-E72D297353CC}">
              <c16:uniqueId val="{00000000-D398-40DF-9896-C607916A5C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c:v>
                </c:pt>
                <c:pt idx="5">
                  <c:v>28</c:v>
                </c:pt>
                <c:pt idx="8">
                  <c:v>21</c:v>
                </c:pt>
                <c:pt idx="11">
                  <c:v>15</c:v>
                </c:pt>
                <c:pt idx="14">
                  <c:v>7</c:v>
                </c:pt>
              </c:numCache>
            </c:numRef>
          </c:val>
          <c:extLst xmlns:c16r2="http://schemas.microsoft.com/office/drawing/2015/06/chart">
            <c:ext xmlns:c16="http://schemas.microsoft.com/office/drawing/2014/chart" uri="{C3380CC4-5D6E-409C-BE32-E72D297353CC}">
              <c16:uniqueId val="{00000001-D398-40DF-9896-C607916A5C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4274</c:v>
                </c:pt>
                <c:pt idx="5">
                  <c:v>4827</c:v>
                </c:pt>
                <c:pt idx="8">
                  <c:v>5246</c:v>
                </c:pt>
                <c:pt idx="11">
                  <c:v>5725</c:v>
                </c:pt>
                <c:pt idx="14">
                  <c:v>6088</c:v>
                </c:pt>
              </c:numCache>
            </c:numRef>
          </c:val>
          <c:extLst xmlns:c16r2="http://schemas.microsoft.com/office/drawing/2015/06/chart">
            <c:ext xmlns:c16="http://schemas.microsoft.com/office/drawing/2014/chart" uri="{C3380CC4-5D6E-409C-BE32-E72D297353CC}">
              <c16:uniqueId val="{00000002-D398-40DF-9896-C607916A5C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98-40DF-9896-C607916A5C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98-40DF-9896-C607916A5C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98-40DF-9896-C607916A5C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4930</c:v>
                </c:pt>
                <c:pt idx="3">
                  <c:v>4264</c:v>
                </c:pt>
                <c:pt idx="6">
                  <c:v>3776</c:v>
                </c:pt>
                <c:pt idx="9">
                  <c:v>3514</c:v>
                </c:pt>
                <c:pt idx="12">
                  <c:v>3411</c:v>
                </c:pt>
              </c:numCache>
            </c:numRef>
          </c:val>
          <c:extLst xmlns:c16r2="http://schemas.microsoft.com/office/drawing/2015/06/chart">
            <c:ext xmlns:c16="http://schemas.microsoft.com/office/drawing/2014/chart" uri="{C3380CC4-5D6E-409C-BE32-E72D297353CC}">
              <c16:uniqueId val="{00000006-D398-40DF-9896-C607916A5C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110</c:v>
                </c:pt>
                <c:pt idx="3">
                  <c:v>36</c:v>
                </c:pt>
                <c:pt idx="6">
                  <c:v>0</c:v>
                </c:pt>
                <c:pt idx="9">
                  <c:v>0</c:v>
                </c:pt>
                <c:pt idx="12">
                  <c:v>0</c:v>
                </c:pt>
              </c:numCache>
            </c:numRef>
          </c:val>
          <c:extLst xmlns:c16r2="http://schemas.microsoft.com/office/drawing/2015/06/chart">
            <c:ext xmlns:c16="http://schemas.microsoft.com/office/drawing/2014/chart" uri="{C3380CC4-5D6E-409C-BE32-E72D297353CC}">
              <c16:uniqueId val="{00000007-D398-40DF-9896-C607916A5C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7657</c:v>
                </c:pt>
                <c:pt idx="3">
                  <c:v>9904</c:v>
                </c:pt>
                <c:pt idx="6">
                  <c:v>9812</c:v>
                </c:pt>
                <c:pt idx="9">
                  <c:v>9479</c:v>
                </c:pt>
                <c:pt idx="12">
                  <c:v>9255</c:v>
                </c:pt>
              </c:numCache>
            </c:numRef>
          </c:val>
          <c:extLst xmlns:c16r2="http://schemas.microsoft.com/office/drawing/2015/06/chart">
            <c:ext xmlns:c16="http://schemas.microsoft.com/office/drawing/2014/chart" uri="{C3380CC4-5D6E-409C-BE32-E72D297353CC}">
              <c16:uniqueId val="{00000008-D398-40DF-9896-C607916A5C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c:v>
                </c:pt>
                <c:pt idx="3">
                  <c:v>10</c:v>
                </c:pt>
                <c:pt idx="6">
                  <c:v>9</c:v>
                </c:pt>
                <c:pt idx="9">
                  <c:v>8</c:v>
                </c:pt>
                <c:pt idx="12">
                  <c:v>7</c:v>
                </c:pt>
              </c:numCache>
            </c:numRef>
          </c:val>
          <c:extLst xmlns:c16r2="http://schemas.microsoft.com/office/drawing/2015/06/chart">
            <c:ext xmlns:c16="http://schemas.microsoft.com/office/drawing/2014/chart" uri="{C3380CC4-5D6E-409C-BE32-E72D297353CC}">
              <c16:uniqueId val="{00000009-D398-40DF-9896-C607916A5C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21843</c:v>
                </c:pt>
                <c:pt idx="3">
                  <c:v>21662</c:v>
                </c:pt>
                <c:pt idx="6">
                  <c:v>21937</c:v>
                </c:pt>
                <c:pt idx="9">
                  <c:v>21938</c:v>
                </c:pt>
                <c:pt idx="12">
                  <c:v>21844</c:v>
                </c:pt>
              </c:numCache>
            </c:numRef>
          </c:val>
          <c:extLst xmlns:c16r2="http://schemas.microsoft.com/office/drawing/2015/06/chart">
            <c:ext xmlns:c16="http://schemas.microsoft.com/office/drawing/2014/chart" uri="{C3380CC4-5D6E-409C-BE32-E72D297353CC}">
              <c16:uniqueId val="{0000000A-D398-40DF-9896-C607916A5C5E}"/>
            </c:ext>
          </c:extLst>
        </c:ser>
        <c:dLbls>
          <c:showLegendKey val="0"/>
          <c:showVal val="0"/>
          <c:showCatName val="0"/>
          <c:showSerName val="0"/>
          <c:showPercent val="0"/>
          <c:showBubbleSize val="0"/>
        </c:dLbls>
        <c:gapWidth val="100"/>
        <c:overlap val="100"/>
        <c:axId val="312348184"/>
        <c:axId val="312349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12949</c:v>
                </c:pt>
                <c:pt idx="2">
                  <c:v>#N/A</c:v>
                </c:pt>
                <c:pt idx="3">
                  <c:v>#N/A</c:v>
                </c:pt>
                <c:pt idx="4">
                  <c:v>12825</c:v>
                </c:pt>
                <c:pt idx="5">
                  <c:v>#N/A</c:v>
                </c:pt>
                <c:pt idx="6">
                  <c:v>#N/A</c:v>
                </c:pt>
                <c:pt idx="7">
                  <c:v>11882</c:v>
                </c:pt>
                <c:pt idx="8">
                  <c:v>#N/A</c:v>
                </c:pt>
                <c:pt idx="9">
                  <c:v>#N/A</c:v>
                </c:pt>
                <c:pt idx="10">
                  <c:v>10671</c:v>
                </c:pt>
                <c:pt idx="11">
                  <c:v>#N/A</c:v>
                </c:pt>
                <c:pt idx="12">
                  <c:v>#N/A</c:v>
                </c:pt>
                <c:pt idx="13">
                  <c:v>9834</c:v>
                </c:pt>
                <c:pt idx="14">
                  <c:v>#N/A</c:v>
                </c:pt>
              </c:numCache>
            </c:numRef>
          </c:val>
          <c:smooth val="0"/>
          <c:extLst xmlns:c16r2="http://schemas.microsoft.com/office/drawing/2015/06/chart">
            <c:ext xmlns:c16="http://schemas.microsoft.com/office/drawing/2014/chart" uri="{C3380CC4-5D6E-409C-BE32-E72D297353CC}">
              <c16:uniqueId val="{0000000B-D398-40DF-9896-C607916A5C5E}"/>
            </c:ext>
          </c:extLst>
        </c:ser>
        <c:dLbls>
          <c:showLegendKey val="0"/>
          <c:showVal val="0"/>
          <c:showCatName val="0"/>
          <c:showSerName val="0"/>
          <c:showPercent val="0"/>
          <c:showBubbleSize val="0"/>
        </c:dLbls>
        <c:marker val="1"/>
        <c:smooth val="0"/>
        <c:axId val="312348184"/>
        <c:axId val="312349752"/>
      </c:lineChart>
      <c:catAx>
        <c:axId val="31234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349752"/>
        <c:crosses val="autoZero"/>
        <c:auto val="1"/>
        <c:lblAlgn val="ctr"/>
        <c:lblOffset val="100"/>
        <c:tickLblSkip val="1"/>
        <c:tickMarkSkip val="1"/>
        <c:noMultiLvlLbl val="0"/>
      </c:catAx>
      <c:valAx>
        <c:axId val="312349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34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3136</c:v>
                </c:pt>
                <c:pt idx="1">
                  <c:v>3168</c:v>
                </c:pt>
                <c:pt idx="2">
                  <c:v>3139</c:v>
                </c:pt>
              </c:numCache>
            </c:numRef>
          </c:val>
          <c:extLst xmlns:c16r2="http://schemas.microsoft.com/office/drawing/2015/06/chart">
            <c:ext xmlns:c16="http://schemas.microsoft.com/office/drawing/2014/chart" uri="{C3380CC4-5D6E-409C-BE32-E72D297353CC}">
              <c16:uniqueId val="{00000000-3DB5-4FE0-84C5-32EF41D2A7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c:v>
                </c:pt>
                <c:pt idx="1">
                  <c:v>18</c:v>
                </c:pt>
                <c:pt idx="2">
                  <c:v>18</c:v>
                </c:pt>
              </c:numCache>
            </c:numRef>
          </c:val>
          <c:extLst xmlns:c16r2="http://schemas.microsoft.com/office/drawing/2015/06/chart">
            <c:ext xmlns:c16="http://schemas.microsoft.com/office/drawing/2014/chart" uri="{C3380CC4-5D6E-409C-BE32-E72D297353CC}">
              <c16:uniqueId val="{00000001-3DB5-4FE0-84C5-32EF41D2A7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1647</c:v>
                </c:pt>
                <c:pt idx="1">
                  <c:v>2082</c:v>
                </c:pt>
                <c:pt idx="2">
                  <c:v>2475</c:v>
                </c:pt>
              </c:numCache>
            </c:numRef>
          </c:val>
          <c:extLst xmlns:c16r2="http://schemas.microsoft.com/office/drawing/2015/06/chart">
            <c:ext xmlns:c16="http://schemas.microsoft.com/office/drawing/2014/chart" uri="{C3380CC4-5D6E-409C-BE32-E72D297353CC}">
              <c16:uniqueId val="{00000002-3DB5-4FE0-84C5-32EF41D2A7A0}"/>
            </c:ext>
          </c:extLst>
        </c:ser>
        <c:dLbls>
          <c:showLegendKey val="0"/>
          <c:showVal val="0"/>
          <c:showCatName val="0"/>
          <c:showSerName val="0"/>
          <c:showPercent val="0"/>
          <c:showBubbleSize val="0"/>
        </c:dLbls>
        <c:gapWidth val="120"/>
        <c:overlap val="100"/>
        <c:axId val="312350536"/>
        <c:axId val="312348576"/>
      </c:barChart>
      <c:catAx>
        <c:axId val="31235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2348576"/>
        <c:crosses val="autoZero"/>
        <c:auto val="1"/>
        <c:lblAlgn val="ctr"/>
        <c:lblOffset val="100"/>
        <c:tickLblSkip val="1"/>
        <c:tickMarkSkip val="1"/>
        <c:noMultiLvlLbl val="0"/>
      </c:catAx>
      <c:valAx>
        <c:axId val="312348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2350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2F-40B1-B7D5-8A592715C0DA}"/>
                </c:ext>
                <c:ext xmlns:c15="http://schemas.microsoft.com/office/drawing/2012/chart" uri="{CE6537A1-D6FC-4f65-9D91-7224C49458BB}">
                  <c15:dlblFieldTable>
                    <c15:dlblFTEntry>
                      <c15:txfldGUID>{5DD7B281-418E-4969-82E0-EF22ECF84F11}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2F-40B1-B7D5-8A592715C0DA}"/>
                </c:ext>
                <c:ext xmlns:c15="http://schemas.microsoft.com/office/drawing/2012/chart" uri="{CE6537A1-D6FC-4f65-9D91-7224C49458BB}">
                  <c15:dlblFieldTable>
                    <c15:dlblFTEntry>
                      <c15:txfldGUID>{3D6A8A11-6E45-4853-9BD1-0309AD934988}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2F-40B1-B7D5-8A592715C0DA}"/>
                </c:ext>
                <c:ext xmlns:c15="http://schemas.microsoft.com/office/drawing/2012/chart" uri="{CE6537A1-D6FC-4f65-9D91-7224C49458BB}">
                  <c15:dlblFieldTable>
                    <c15:dlblFTEntry>
                      <c15:txfldGUID>{837B6FA0-FB0E-43E0-BDEC-5856860DD560}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2F-40B1-B7D5-8A592715C0DA}"/>
                </c:ext>
                <c:ext xmlns:c15="http://schemas.microsoft.com/office/drawing/2012/chart" uri="{CE6537A1-D6FC-4f65-9D91-7224C49458BB}">
                  <c15:dlblFieldTable>
                    <c15:dlblFTEntry>
                      <c15:txfldGUID>{3A6DB7B8-8D64-4141-B593-FB8A58EE5ABD}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2F-40B1-B7D5-8A592715C0DA}"/>
                </c:ext>
                <c:ext xmlns:c15="http://schemas.microsoft.com/office/drawing/2012/chart" uri="{CE6537A1-D6FC-4f65-9D91-7224C49458BB}">
                  <c15:dlblFieldTable>
                    <c15:dlblFTEntry>
                      <c15:txfldGUID>{6551B5BE-5F20-4486-8542-1AA145635C3F}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2F-40B1-B7D5-8A592715C0DA}"/>
                </c:ext>
                <c:ext xmlns:c15="http://schemas.microsoft.com/office/drawing/2012/chart" uri="{CE6537A1-D6FC-4f65-9D91-7224C49458BB}">
                  <c15:dlblFieldTable>
                    <c15:dlblFTEntry>
                      <c15:txfldGUID>{7653AC7E-438D-4D8C-9F86-AD4DC746AB8F}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2F-40B1-B7D5-8A592715C0DA}"/>
                </c:ext>
                <c:ext xmlns:c15="http://schemas.microsoft.com/office/drawing/2012/chart" uri="{CE6537A1-D6FC-4f65-9D91-7224C49458BB}">
                  <c15:dlblFieldTable>
                    <c15:dlblFTEntry>
                      <c15:txfldGUID>{ADD45D6E-F185-49D2-8CDC-D327A4D850D9}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2F-40B1-B7D5-8A592715C0DA}"/>
                </c:ext>
                <c:ext xmlns:c15="http://schemas.microsoft.com/office/drawing/2012/chart" uri="{CE6537A1-D6FC-4f65-9D91-7224C49458BB}">
                  <c15:dlblFieldTable>
                    <c15:dlblFTEntry>
                      <c15:txfldGUID>{C7AF0524-55E1-4021-A420-1CD710E0DF4C}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2F-40B1-B7D5-8A592715C0DA}"/>
                </c:ext>
                <c:ext xmlns:c15="http://schemas.microsoft.com/office/drawing/2012/chart" uri="{CE6537A1-D6FC-4f65-9D91-7224C49458BB}">
                  <c15:dlblFieldTable>
                    <c15:dlblFTEntry>
                      <c15:txfldGUID>{2288BCC3-BD2C-4E7A-9032-B77E6CABDE29}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69.8</c:v>
                </c:pt>
                <c:pt idx="24">
                  <c:v>70.7</c:v>
                </c:pt>
                <c:pt idx="32">
                  <c:v>71.5</c:v>
                </c:pt>
              </c:numCache>
            </c:numRef>
          </c:xVal>
          <c:yVal>
            <c:numRef>
              <c:f>公会計指標分析・財政指標組合せ分析表!$BP$51:$DC$51</c:f>
              <c:numCache>
                <c:formatCode>#,##0.0;"▲ "#,##0.0</c:formatCode>
                <c:ptCount val="40"/>
                <c:pt idx="16">
                  <c:v>97.5</c:v>
                </c:pt>
                <c:pt idx="24">
                  <c:v>88.3</c:v>
                </c:pt>
                <c:pt idx="32">
                  <c:v>81.5</c:v>
                </c:pt>
              </c:numCache>
            </c:numRef>
          </c:yVal>
          <c:smooth val="0"/>
          <c:extLst xmlns:c16r2="http://schemas.microsoft.com/office/drawing/2015/06/chart">
            <c:ext xmlns:c16="http://schemas.microsoft.com/office/drawing/2014/chart" uri="{C3380CC4-5D6E-409C-BE32-E72D297353CC}">
              <c16:uniqueId val="{00000009-A92F-40B1-B7D5-8A592715C0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2F-40B1-B7D5-8A592715C0DA}"/>
                </c:ext>
                <c:ext xmlns:c15="http://schemas.microsoft.com/office/drawing/2012/chart" uri="{CE6537A1-D6FC-4f65-9D91-7224C49458BB}">
                  <c15:dlblFieldTable>
                    <c15:dlblFTEntry>
                      <c15:txfldGUID>{42D2246A-221F-4F7E-84E9-76B4229E9A94}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2F-40B1-B7D5-8A592715C0DA}"/>
                </c:ext>
                <c:ext xmlns:c15="http://schemas.microsoft.com/office/drawing/2012/chart" uri="{CE6537A1-D6FC-4f65-9D91-7224C49458BB}">
                  <c15:dlblFieldTable>
                    <c15:dlblFTEntry>
                      <c15:txfldGUID>{F0BBC7C2-7DC1-4384-AB43-679145DF39F0}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2F-40B1-B7D5-8A592715C0DA}"/>
                </c:ext>
                <c:ext xmlns:c15="http://schemas.microsoft.com/office/drawing/2012/chart" uri="{CE6537A1-D6FC-4f65-9D91-7224C49458BB}">
                  <c15:dlblFieldTable>
                    <c15:dlblFTEntry>
                      <c15:txfldGUID>{ABA2183D-8EB3-48DF-BB80-CB406D4D0885}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2F-40B1-B7D5-8A592715C0DA}"/>
                </c:ext>
                <c:ext xmlns:c15="http://schemas.microsoft.com/office/drawing/2012/chart" uri="{CE6537A1-D6FC-4f65-9D91-7224C49458BB}">
                  <c15:dlblFieldTable>
                    <c15:dlblFTEntry>
                      <c15:txfldGUID>{B5F9446E-1616-4853-8F32-00276A82A5DE}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2F-40B1-B7D5-8A592715C0DA}"/>
                </c:ext>
                <c:ext xmlns:c15="http://schemas.microsoft.com/office/drawing/2012/chart" uri="{CE6537A1-D6FC-4f65-9D91-7224C49458BB}">
                  <c15:dlblFieldTable>
                    <c15:dlblFTEntry>
                      <c15:txfldGUID>{65FC3B05-440C-4824-A159-EFC0AC921F08}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2F-40B1-B7D5-8A592715C0DA}"/>
                </c:ext>
                <c:ext xmlns:c15="http://schemas.microsoft.com/office/drawing/2012/chart" uri="{CE6537A1-D6FC-4f65-9D91-7224C49458BB}">
                  <c15:dlblFieldTable>
                    <c15:dlblFTEntry>
                      <c15:txfldGUID>{484E5596-A9D6-4FF6-AAB7-9D3BEB2CF682}</c15:txfldGUID>
                      <c15:f>公会計指標分析・財政指標組合せ分析表!$BX$50</c15:f>
                      <c15:dlblFieldTableCache>
                        <c:ptCount val="1"/>
                        <c:pt idx="0">
                          <c:v>H26</c:v>
                        </c:pt>
                      </c15:dlblFieldTableCache>
                    </c15:dlblFTEntry>
                  </c15:dlblFieldTable>
                  <c15:showDataLabelsRange val="0"/>
                </c:ext>
              </c:extLst>
            </c:dLbl>
            <c:dLbl>
              <c:idx val="16"/>
              <c:layout>
                <c:manualLayout>
                  <c:x val="-3.6266917664381615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2F-40B1-B7D5-8A592715C0DA}"/>
                </c:ext>
                <c:ext xmlns:c15="http://schemas.microsoft.com/office/drawing/2012/chart" uri="{CE6537A1-D6FC-4f65-9D91-7224C49458BB}">
                  <c15:dlblFieldTable>
                    <c15:dlblFTEntry>
                      <c15:txfldGUID>{CAF7E1E4-184D-49B5-A66C-C376F42F6198}</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2.8023483274762992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2F-40B1-B7D5-8A592715C0DA}"/>
                </c:ext>
                <c:ext xmlns:c15="http://schemas.microsoft.com/office/drawing/2012/chart" uri="{CE6537A1-D6FC-4f65-9D91-7224C49458BB}">
                  <c15:dlblFieldTable>
                    <c15:dlblFTEntry>
                      <c15:txfldGUID>{14809972-F7C6-45AC-9CDB-894809B22BE7}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2F-40B1-B7D5-8A592715C0DA}"/>
                </c:ext>
                <c:ext xmlns:c15="http://schemas.microsoft.com/office/drawing/2012/chart" uri="{CE6537A1-D6FC-4f65-9D91-7224C49458BB}">
                  <c15:dlblFieldTable>
                    <c15:dlblFTEntry>
                      <c15:txfldGUID>{8A5E0836-6044-453F-B97B-B57E7E1AF093}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57.2</c:v>
                </c:pt>
                <c:pt idx="32">
                  <c:v>58.5</c:v>
                </c:pt>
              </c:numCache>
            </c:numRef>
          </c:xVal>
          <c:yVal>
            <c:numRef>
              <c:f>公会計指標分析・財政指標組合せ分析表!$BP$55:$DC$55</c:f>
              <c:numCache>
                <c:formatCode>#,##0.0;"▲ "#,##0.0</c:formatCode>
                <c:ptCount val="40"/>
                <c:pt idx="16">
                  <c:v>33.6</c:v>
                </c:pt>
                <c:pt idx="24">
                  <c:v>33.1</c:v>
                </c:pt>
                <c:pt idx="32">
                  <c:v>31.3</c:v>
                </c:pt>
              </c:numCache>
            </c:numRef>
          </c:yVal>
          <c:smooth val="0"/>
          <c:extLst xmlns:c16r2="http://schemas.microsoft.com/office/drawing/2015/06/chart">
            <c:ext xmlns:c16="http://schemas.microsoft.com/office/drawing/2014/chart" uri="{C3380CC4-5D6E-409C-BE32-E72D297353CC}">
              <c16:uniqueId val="{00000013-A92F-40B1-B7D5-8A592715C0DA}"/>
            </c:ext>
          </c:extLst>
        </c:ser>
        <c:dLbls>
          <c:showLegendKey val="0"/>
          <c:showVal val="1"/>
          <c:showCatName val="0"/>
          <c:showSerName val="0"/>
          <c:showPercent val="0"/>
          <c:showBubbleSize val="0"/>
        </c:dLbls>
        <c:axId val="113743608"/>
        <c:axId val="113745176"/>
      </c:scatterChart>
      <c:valAx>
        <c:axId val="113743608"/>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745176"/>
        <c:crosses val="autoZero"/>
        <c:crossBetween val="midCat"/>
      </c:valAx>
      <c:valAx>
        <c:axId val="113745176"/>
        <c:scaling>
          <c:orientation val="minMax"/>
          <c:max val="10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743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6A-4A37-ACA2-8F3604076CA9}"/>
                </c:ext>
                <c:ext xmlns:c15="http://schemas.microsoft.com/office/drawing/2012/chart" uri="{CE6537A1-D6FC-4f65-9D91-7224C49458BB}">
                  <c15:dlblFieldTable>
                    <c15:dlblFTEntry>
                      <c15:txfldGUID>{6CF88A87-CC75-4A5C-A5EA-4757E96062E5}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6A-4A37-ACA2-8F3604076CA9}"/>
                </c:ext>
                <c:ext xmlns:c15="http://schemas.microsoft.com/office/drawing/2012/chart" uri="{CE6537A1-D6FC-4f65-9D91-7224C49458BB}">
                  <c15:dlblFieldTable>
                    <c15:dlblFTEntry>
                      <c15:txfldGUID>{45DD87CE-1DBB-474D-991B-3974CFDAB249}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6A-4A37-ACA2-8F3604076CA9}"/>
                </c:ext>
                <c:ext xmlns:c15="http://schemas.microsoft.com/office/drawing/2012/chart" uri="{CE6537A1-D6FC-4f65-9D91-7224C49458BB}">
                  <c15:dlblFieldTable>
                    <c15:dlblFTEntry>
                      <c15:txfldGUID>{847EA51C-BD37-4AF0-AA33-B92EE3F185F9}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6A-4A37-ACA2-8F3604076CA9}"/>
                </c:ext>
                <c:ext xmlns:c15="http://schemas.microsoft.com/office/drawing/2012/chart" uri="{CE6537A1-D6FC-4f65-9D91-7224C49458BB}">
                  <c15:dlblFieldTable>
                    <c15:dlblFTEntry>
                      <c15:txfldGUID>{4A170FE4-61FE-4610-8DD8-7B429DD5EB72}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6A-4A37-ACA2-8F3604076CA9}"/>
                </c:ext>
                <c:ext xmlns:c15="http://schemas.microsoft.com/office/drawing/2012/chart" uri="{CE6537A1-D6FC-4f65-9D91-7224C49458BB}">
                  <c15:dlblFieldTable>
                    <c15:dlblFTEntry>
                      <c15:txfldGUID>{6AD554AB-9598-4B67-BE69-511AC1EEE611}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6A-4A37-ACA2-8F3604076CA9}"/>
                </c:ext>
                <c:ext xmlns:c15="http://schemas.microsoft.com/office/drawing/2012/chart" uri="{CE6537A1-D6FC-4f65-9D91-7224C49458BB}">
                  <c15:dlblFieldTable>
                    <c15:dlblFTEntry>
                      <c15:txfldGUID>{3BC44157-3986-4CE3-887E-0538E8D22989}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6A-4A37-ACA2-8F3604076CA9}"/>
                </c:ext>
                <c:ext xmlns:c15="http://schemas.microsoft.com/office/drawing/2012/chart" uri="{CE6537A1-D6FC-4f65-9D91-7224C49458BB}">
                  <c15:dlblFieldTable>
                    <c15:dlblFTEntry>
                      <c15:txfldGUID>{7D42236F-F137-47EF-8C1C-1DE3A8164E24}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6A-4A37-ACA2-8F3604076CA9}"/>
                </c:ext>
                <c:ext xmlns:c15="http://schemas.microsoft.com/office/drawing/2012/chart" uri="{CE6537A1-D6FC-4f65-9D91-7224C49458BB}">
                  <c15:dlblFieldTable>
                    <c15:dlblFTEntry>
                      <c15:txfldGUID>{45E3614A-6F60-4777-9471-EC8795762F74}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6A-4A37-ACA2-8F3604076CA9}"/>
                </c:ext>
                <c:ext xmlns:c15="http://schemas.microsoft.com/office/drawing/2012/chart" uri="{CE6537A1-D6FC-4f65-9D91-7224C49458BB}">
                  <c15:dlblFieldTable>
                    <c15:dlblFTEntry>
                      <c15:txfldGUID>{1976FD06-5F7A-4390-8ECD-77C79452E684}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12.9</c:v>
                </c:pt>
                <c:pt idx="16">
                  <c:v>12.6</c:v>
                </c:pt>
                <c:pt idx="24">
                  <c:v>12.2</c:v>
                </c:pt>
                <c:pt idx="32">
                  <c:v>11.7</c:v>
                </c:pt>
              </c:numCache>
            </c:numRef>
          </c:xVal>
          <c:yVal>
            <c:numRef>
              <c:f>公会計指標分析・財政指標組合せ分析表!$BP$73:$DC$73</c:f>
              <c:numCache>
                <c:formatCode>#,##0.0;"▲ "#,##0.0</c:formatCode>
                <c:ptCount val="40"/>
                <c:pt idx="0">
                  <c:v>106.4</c:v>
                </c:pt>
                <c:pt idx="8">
                  <c:v>105.9</c:v>
                </c:pt>
                <c:pt idx="16">
                  <c:v>97.5</c:v>
                </c:pt>
                <c:pt idx="24">
                  <c:v>88.3</c:v>
                </c:pt>
                <c:pt idx="32">
                  <c:v>81.5</c:v>
                </c:pt>
              </c:numCache>
            </c:numRef>
          </c:yVal>
          <c:smooth val="0"/>
          <c:extLst xmlns:c16r2="http://schemas.microsoft.com/office/drawing/2015/06/chart">
            <c:ext xmlns:c16="http://schemas.microsoft.com/office/drawing/2014/chart" uri="{C3380CC4-5D6E-409C-BE32-E72D297353CC}">
              <c16:uniqueId val="{00000009-606A-4A37-ACA2-8F3604076C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6A-4A37-ACA2-8F3604076CA9}"/>
                </c:ext>
                <c:ext xmlns:c15="http://schemas.microsoft.com/office/drawing/2012/chart" uri="{CE6537A1-D6FC-4f65-9D91-7224C49458BB}">
                  <c15:dlblFieldTable>
                    <c15:dlblFTEntry>
                      <c15:txfldGUID>{AE417FDC-907D-4FB0-AAAD-5EF78518425B}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6A-4A37-ACA2-8F3604076CA9}"/>
                </c:ext>
                <c:ext xmlns:c15="http://schemas.microsoft.com/office/drawing/2012/chart" uri="{CE6537A1-D6FC-4f65-9D91-7224C49458BB}">
                  <c15:dlblFieldTable>
                    <c15:dlblFTEntry>
                      <c15:txfldGUID>{527E0675-43E4-423B-BB61-4D3F321D70B6}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6A-4A37-ACA2-8F3604076CA9}"/>
                </c:ext>
                <c:ext xmlns:c15="http://schemas.microsoft.com/office/drawing/2012/chart" uri="{CE6537A1-D6FC-4f65-9D91-7224C49458BB}">
                  <c15:dlblFieldTable>
                    <c15:dlblFTEntry>
                      <c15:txfldGUID>{3A8AFC58-F87C-4A53-9E48-EC63ACE70A45}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6A-4A37-ACA2-8F3604076CA9}"/>
                </c:ext>
                <c:ext xmlns:c15="http://schemas.microsoft.com/office/drawing/2012/chart" uri="{CE6537A1-D6FC-4f65-9D91-7224C49458BB}">
                  <c15:dlblFieldTable>
                    <c15:dlblFTEntry>
                      <c15:txfldGUID>{2933F5E3-173F-4756-B16A-D2AB93595AB1}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6A-4A37-ACA2-8F3604076CA9}"/>
                </c:ext>
                <c:ext xmlns:c15="http://schemas.microsoft.com/office/drawing/2012/chart" uri="{CE6537A1-D6FC-4f65-9D91-7224C49458BB}">
                  <c15:dlblFieldTable>
                    <c15:dlblFTEntry>
                      <c15:txfldGUID>{39A10044-9223-4D76-A956-B3D0ACC9C3C0}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6A-4A37-ACA2-8F3604076CA9}"/>
                </c:ext>
                <c:ext xmlns:c15="http://schemas.microsoft.com/office/drawing/2012/chart" uri="{CE6537A1-D6FC-4f65-9D91-7224C49458BB}">
                  <c15:dlblFieldTable>
                    <c15:dlblFTEntry>
                      <c15:txfldGUID>{C06C60F6-C4CA-49E5-A288-BB3A2A8739F5}</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400859454690815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6A-4A37-ACA2-8F3604076CA9}"/>
                </c:ext>
                <c:ext xmlns:c15="http://schemas.microsoft.com/office/drawing/2012/chart" uri="{CE6537A1-D6FC-4f65-9D91-7224C49458BB}">
                  <c15:dlblFieldTable>
                    <c15:dlblFTEntry>
                      <c15:txfldGUID>{06A492FC-8448-48C8-A4DA-356749DFF855}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6A-4A37-ACA2-8F3604076CA9}"/>
                </c:ext>
                <c:ext xmlns:c15="http://schemas.microsoft.com/office/drawing/2012/chart" uri="{CE6537A1-D6FC-4f65-9D91-7224C49458BB}">
                  <c15:dlblFieldTable>
                    <c15:dlblFTEntry>
                      <c15:txfldGUID>{B3C7DADB-CE9D-4DB8-B810-431AFB625C2C}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938738869131313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6A-4A37-ACA2-8F3604076CA9}"/>
                </c:ext>
                <c:ext xmlns:c15="http://schemas.microsoft.com/office/drawing/2012/chart" uri="{CE6537A1-D6FC-4f65-9D91-7224C49458BB}">
                  <c15:dlblFieldTable>
                    <c15:dlblFTEntry>
                      <c15:txfldGUID>{22EE3AAD-C4A2-404A-A68A-BF5E509DDA00}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7.5</c:v>
                </c:pt>
                <c:pt idx="32">
                  <c:v>7.2</c:v>
                </c:pt>
              </c:numCache>
            </c:numRef>
          </c:xVal>
          <c:yVal>
            <c:numRef>
              <c:f>公会計指標分析・財政指標組合せ分析表!$BP$77:$DC$77</c:f>
              <c:numCache>
                <c:formatCode>#,##0.0;"▲ "#,##0.0</c:formatCode>
                <c:ptCount val="40"/>
                <c:pt idx="0">
                  <c:v>50.3</c:v>
                </c:pt>
                <c:pt idx="8">
                  <c:v>45.9</c:v>
                </c:pt>
                <c:pt idx="16">
                  <c:v>33.6</c:v>
                </c:pt>
                <c:pt idx="24">
                  <c:v>33.1</c:v>
                </c:pt>
                <c:pt idx="32">
                  <c:v>31.3</c:v>
                </c:pt>
              </c:numCache>
            </c:numRef>
          </c:yVal>
          <c:smooth val="0"/>
          <c:extLst xmlns:c16r2="http://schemas.microsoft.com/office/drawing/2015/06/chart">
            <c:ext xmlns:c16="http://schemas.microsoft.com/office/drawing/2014/chart" uri="{C3380CC4-5D6E-409C-BE32-E72D297353CC}">
              <c16:uniqueId val="{00000013-606A-4A37-ACA2-8F3604076CA9}"/>
            </c:ext>
          </c:extLst>
        </c:ser>
        <c:dLbls>
          <c:showLegendKey val="0"/>
          <c:showVal val="1"/>
          <c:showCatName val="0"/>
          <c:showSerName val="0"/>
          <c:showPercent val="0"/>
          <c:showBubbleSize val="0"/>
        </c:dLbls>
        <c:axId val="516966048"/>
        <c:axId val="516967224"/>
      </c:scatterChart>
      <c:valAx>
        <c:axId val="516966048"/>
        <c:scaling>
          <c:orientation val="minMax"/>
          <c:max val="14.2"/>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6967224"/>
        <c:crosses val="autoZero"/>
        <c:crossBetween val="midCat"/>
      </c:valAx>
      <c:valAx>
        <c:axId val="516967224"/>
        <c:scaling>
          <c:orientation val="minMax"/>
          <c:max val="119"/>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6966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＜元利償還金＞</a:t>
          </a:r>
        </a:p>
        <a:p>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17</a:t>
          </a:r>
          <a:r>
            <a:rPr kumimoji="1" lang="ja-JP" altLang="en-US" sz="95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＜公営企業債の元利償還金に対する繰入金＞</a:t>
          </a:r>
        </a:p>
        <a:p>
          <a:r>
            <a:rPr kumimoji="1" lang="ja-JP" altLang="en-US" sz="950">
              <a:latin typeface="ＭＳ ゴシック" pitchFamily="49" charset="-128"/>
              <a:ea typeface="ＭＳ ゴシック" pitchFamily="49" charset="-128"/>
            </a:rPr>
            <a:t>主な構成要素となっている下水道事業特別会計については、経営健全化計画に基づき収支が改善されるとともに繰入金についても減少したものの、病院事業会計について平成</a:t>
          </a:r>
          <a:r>
            <a:rPr kumimoji="1" lang="en-US" altLang="ja-JP" sz="950">
              <a:latin typeface="ＭＳ ゴシック" pitchFamily="49" charset="-128"/>
              <a:ea typeface="ＭＳ ゴシック" pitchFamily="49" charset="-128"/>
            </a:rPr>
            <a:t>22</a:t>
          </a:r>
          <a:r>
            <a:rPr kumimoji="1" lang="ja-JP" altLang="en-US" sz="950">
              <a:latin typeface="ＭＳ ゴシック" pitchFamily="49" charset="-128"/>
              <a:ea typeface="ＭＳ ゴシック" pitchFamily="49" charset="-128"/>
            </a:rPr>
            <a:t>年度より一般会計からの繰入れを再開しており、新病院建設（平成</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年度完了）に伴う繰入金の増により増加となっている。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＜実質公債費比率の分子＞</a:t>
          </a:r>
        </a:p>
        <a:p>
          <a:r>
            <a:rPr kumimoji="1" lang="ja-JP" altLang="en-US" sz="950">
              <a:latin typeface="ＭＳ ゴシック" pitchFamily="49" charset="-128"/>
              <a:ea typeface="ＭＳ ゴシック" pitchFamily="49" charset="-128"/>
            </a:rPr>
            <a:t>主に元利償還金の減少に伴い、減少傾向にある。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＜今後の対応＞</a:t>
          </a:r>
        </a:p>
        <a:p>
          <a:r>
            <a:rPr kumimoji="1" lang="ja-JP" altLang="en-US" sz="95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50">
              <a:latin typeface="ＭＳ ゴシック" pitchFamily="49" charset="-128"/>
              <a:ea typeface="ＭＳ ゴシック" pitchFamily="49" charset="-128"/>
            </a:rPr>
            <a:t>15</a:t>
          </a:r>
          <a:r>
            <a:rPr kumimoji="1" lang="ja-JP" altLang="en-US" sz="950">
              <a:latin typeface="ＭＳ ゴシック" pitchFamily="49" charset="-128"/>
              <a:ea typeface="ＭＳ ゴシック" pitchFamily="49" charset="-128"/>
            </a:rPr>
            <a:t>％を超えないように努める。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主に臨時財政対策債や坂出駅周辺整備主要プロジェクト等の大規模事業の元金償還により、減少となっている。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年度において新病院建設に伴い増加したが、主に病院事業会計における起債残高の減少により、公営企業債等繰入見込額は減少傾向となっている。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主に公営企業債等繰入見込額の減少と充当可能基金の増加により減少傾向にある。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早期健全化基準未満であるが、第５次坂出市行財政改革大綱に基づき、市債残高の逓減などに取り組み、比率のさらなる改善に努める。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主に庁舎建設事業の財源のため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百万積立てたことにより、基金全体としては増となった。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庁舎建設基金は平成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年度までに全額取崩を予定しているため、基金全体の残高は大幅に減少する見込みである。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・庁舎建設基金：庁舎建設に要する経費へ充当</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・長寿社会福祉基金：高齢者の住宅福祉、生きがい、健康対策等の推進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百万円充当した一方で、建設事業費の半分程度（約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百万円）を積み立てるため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・長寿社会福祉基金：高齢福祉対策事業費の財源として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年度までに全額取崩予定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・長寿社会福祉基金：今後も高齢福祉対策事業費の財源として取崩予定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・決算余剰金および基金運用収入を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・庁舎建設基金の積立のため財源として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・基金運用収入を積立したことによる増加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53,797
53,076
92.49
23,049,606
22,781,555
174,098
13,565,705
21,844,383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有形固定資産減価償却率は類似団体より高い水準にある。主な要因としては，本庁舎や学校施設，公営住宅，市立体育館の老朽化が進んでいることがあげられる。本市では，平成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年度に公共施設等総合管理計画を策定しており，当該計画に基づき老朽化した施設の集約化・複合化や除却を今後進めていく。さらに，それぞれの公共施設等について個別施設計画を令和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年度を目途に策定し，当該計画に基づいた施設の維持管理を適切に進めていく。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478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524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10372</xdr:rowOff>
    </xdr:from>
    <xdr:to>
      <xdr:col>15</xdr:col>
      <xdr:colOff>187325</xdr:colOff>
      <xdr:row>31</xdr:row>
      <xdr:rowOff>111972</xdr:rowOff>
    </xdr:to>
    <xdr:sp macro="" textlink="">
      <xdr:nvSpPr>
        <xdr:cNvPr id="72" name="フローチャート: 判断 71"/>
        <xdr:cNvSpPr/>
      </xdr:nvSpPr>
      <xdr:spPr>
        <a:xfrm>
          <a:off x="3238500" y="53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167217</xdr:rowOff>
    </xdr:from>
    <xdr:to>
      <xdr:col>23</xdr:col>
      <xdr:colOff>136525</xdr:colOff>
      <xdr:row>28</xdr:row>
      <xdr:rowOff>97367</xdr:rowOff>
    </xdr:to>
    <xdr:sp macro="" textlink="">
      <xdr:nvSpPr>
        <xdr:cNvPr id="78" name="楕円 77"/>
        <xdr:cNvSpPr/>
      </xdr:nvSpPr>
      <xdr:spPr>
        <a:xfrm>
          <a:off x="4711700" y="47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82144</xdr:rowOff>
    </xdr:from>
    <xdr:ext cx="405111" cy="259045"/>
    <xdr:sp macro="" textlink="">
      <xdr:nvSpPr>
        <xdr:cNvPr id="79" name="有形固定資産減価償却率該当値テキスト"/>
        <xdr:cNvSpPr txBox="1"/>
      </xdr:nvSpPr>
      <xdr:spPr>
        <a:xfrm>
          <a:off x="4813300" y="4711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24553</xdr:rowOff>
    </xdr:from>
    <xdr:to>
      <xdr:col>19</xdr:col>
      <xdr:colOff>187325</xdr:colOff>
      <xdr:row>28</xdr:row>
      <xdr:rowOff>126153</xdr:rowOff>
    </xdr:to>
    <xdr:sp macro="" textlink="">
      <xdr:nvSpPr>
        <xdr:cNvPr id="80" name="楕円 79"/>
        <xdr:cNvSpPr/>
      </xdr:nvSpPr>
      <xdr:spPr>
        <a:xfrm>
          <a:off x="4000500" y="48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46567</xdr:rowOff>
    </xdr:from>
    <xdr:to>
      <xdr:col>23</xdr:col>
      <xdr:colOff>85725</xdr:colOff>
      <xdr:row>28</xdr:row>
      <xdr:rowOff>75353</xdr:rowOff>
    </xdr:to>
    <xdr:cxnSp macro="">
      <xdr:nvCxnSpPr>
        <xdr:cNvPr id="81" name="直線コネクタ 80"/>
        <xdr:cNvCxnSpPr/>
      </xdr:nvCxnSpPr>
      <xdr:spPr>
        <a:xfrm flipV="1">
          <a:off x="4051300" y="484716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56938</xdr:rowOff>
    </xdr:from>
    <xdr:to>
      <xdr:col>15</xdr:col>
      <xdr:colOff>187325</xdr:colOff>
      <xdr:row>28</xdr:row>
      <xdr:rowOff>158538</xdr:rowOff>
    </xdr:to>
    <xdr:sp macro="" textlink="">
      <xdr:nvSpPr>
        <xdr:cNvPr id="82" name="楕円 81"/>
        <xdr:cNvSpPr/>
      </xdr:nvSpPr>
      <xdr:spPr>
        <a:xfrm>
          <a:off x="3238500" y="48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75353</xdr:rowOff>
    </xdr:from>
    <xdr:to>
      <xdr:col>19</xdr:col>
      <xdr:colOff>136525</xdr:colOff>
      <xdr:row>28</xdr:row>
      <xdr:rowOff>107738</xdr:rowOff>
    </xdr:to>
    <xdr:cxnSp macro="">
      <xdr:nvCxnSpPr>
        <xdr:cNvPr id="83" name="直線コネクタ 82"/>
        <xdr:cNvCxnSpPr/>
      </xdr:nvCxnSpPr>
      <xdr:spPr>
        <a:xfrm flipV="1">
          <a:off x="3289300" y="487595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85" name="n_2aveValue有形固定資産減価償却率"/>
        <xdr:cNvSpPr txBox="1"/>
      </xdr:nvSpPr>
      <xdr:spPr>
        <a:xfrm>
          <a:off x="3086744" y="541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142680</xdr:rowOff>
    </xdr:from>
    <xdr:ext cx="405111" cy="259045"/>
    <xdr:sp macro="" textlink="">
      <xdr:nvSpPr>
        <xdr:cNvPr id="86" name="n_1mainValue有形固定資産減価償却率"/>
        <xdr:cNvSpPr txBox="1"/>
      </xdr:nvSpPr>
      <xdr:spPr>
        <a:xfrm>
          <a:off x="3836044"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3615</xdr:rowOff>
    </xdr:from>
    <xdr:ext cx="405111" cy="259045"/>
    <xdr:sp macro="" textlink="">
      <xdr:nvSpPr>
        <xdr:cNvPr id="87" name="n_2mainValue有形固定資産減価償却率"/>
        <xdr:cNvSpPr txBox="1"/>
      </xdr:nvSpPr>
      <xdr:spPr>
        <a:xfrm>
          <a:off x="3086744" y="463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実施した坂出駅周辺整備主要プロジェクト等の大規模な建設事業や土地開発公社経営健全化などに係る地方債現在高は減少しているものの，公営企業債等繰入見込額が多額となっていることから，債務償還可能年数が類似団体より高い水準に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140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8" name="楕円 127"/>
        <xdr:cNvSpPr/>
      </xdr:nvSpPr>
      <xdr:spPr>
        <a:xfrm>
          <a:off x="147447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9" name="債務償還可能年数該当値テキスト"/>
        <xdr:cNvSpPr txBox="1"/>
      </xdr:nvSpPr>
      <xdr:spPr>
        <a:xfrm>
          <a:off x="14846300" y="4917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53,797
53,076
92.49
23,049,606
22,781,555
174,098
13,565,705
21,844,383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4" name="フローチャート: 判断 63"/>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0" name="楕円 69"/>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1" name="【道路】&#10;有形固定資産減価償却率該当値テキスト"/>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2" name="楕円 71"/>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91440</xdr:rowOff>
    </xdr:from>
    <xdr:to>
      <xdr:col>24</xdr:col>
      <xdr:colOff>63500</xdr:colOff>
      <xdr:row>38</xdr:row>
      <xdr:rowOff>110490</xdr:rowOff>
    </xdr:to>
    <xdr:cxnSp macro="">
      <xdr:nvCxnSpPr>
        <xdr:cNvPr id="73" name="直線コネクタ 72"/>
        <xdr:cNvCxnSpPr/>
      </xdr:nvCxnSpPr>
      <xdr:spPr>
        <a:xfrm flipV="1">
          <a:off x="3797300" y="66065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78740</xdr:rowOff>
    </xdr:from>
    <xdr:to>
      <xdr:col>15</xdr:col>
      <xdr:colOff>101600</xdr:colOff>
      <xdr:row>39</xdr:row>
      <xdr:rowOff>8890</xdr:rowOff>
    </xdr:to>
    <xdr:sp macro="" textlink="">
      <xdr:nvSpPr>
        <xdr:cNvPr id="74" name="楕円 73"/>
        <xdr:cNvSpPr/>
      </xdr:nvSpPr>
      <xdr:spPr>
        <a:xfrm>
          <a:off x="2857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129540</xdr:rowOff>
    </xdr:to>
    <xdr:cxnSp macro="">
      <xdr:nvCxnSpPr>
        <xdr:cNvPr id="75" name="直線コネクタ 74"/>
        <xdr:cNvCxnSpPr/>
      </xdr:nvCxnSpPr>
      <xdr:spPr>
        <a:xfrm flipV="1">
          <a:off x="2908300" y="6625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7"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78" name="n_1mainValue【道路】&#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xdr:rowOff>
    </xdr:from>
    <xdr:ext cx="405111" cy="259045"/>
    <xdr:sp macro="" textlink="">
      <xdr:nvSpPr>
        <xdr:cNvPr id="79" name="n_2mainValue【道路】&#10;有形固定資産減価償却率"/>
        <xdr:cNvSpPr txBox="1"/>
      </xdr:nvSpPr>
      <xdr:spPr>
        <a:xfrm>
          <a:off x="2705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26143</xdr:rowOff>
    </xdr:from>
    <xdr:to>
      <xdr:col>46</xdr:col>
      <xdr:colOff>38100</xdr:colOff>
      <xdr:row>41</xdr:row>
      <xdr:rowOff>127743</xdr:rowOff>
    </xdr:to>
    <xdr:sp macro="" textlink="">
      <xdr:nvSpPr>
        <xdr:cNvPr id="111" name="フローチャート: 判断 110"/>
        <xdr:cNvSpPr/>
      </xdr:nvSpPr>
      <xdr:spPr>
        <a:xfrm>
          <a:off x="8699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22905</xdr:rowOff>
    </xdr:from>
    <xdr:to>
      <xdr:col>55</xdr:col>
      <xdr:colOff>50800</xdr:colOff>
      <xdr:row>41</xdr:row>
      <xdr:rowOff>124505</xdr:rowOff>
    </xdr:to>
    <xdr:sp macro="" textlink="">
      <xdr:nvSpPr>
        <xdr:cNvPr id="117" name="楕円 116"/>
        <xdr:cNvSpPr/>
      </xdr:nvSpPr>
      <xdr:spPr>
        <a:xfrm>
          <a:off x="10426700" y="7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109282</xdr:rowOff>
    </xdr:from>
    <xdr:ext cx="469744" cy="259045"/>
    <xdr:sp macro="" textlink="">
      <xdr:nvSpPr>
        <xdr:cNvPr id="118" name="【道路】&#10;一人当たり延長該当値テキスト"/>
        <xdr:cNvSpPr txBox="1"/>
      </xdr:nvSpPr>
      <xdr:spPr>
        <a:xfrm>
          <a:off x="10515600" y="69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23952</xdr:rowOff>
    </xdr:from>
    <xdr:to>
      <xdr:col>50</xdr:col>
      <xdr:colOff>165100</xdr:colOff>
      <xdr:row>41</xdr:row>
      <xdr:rowOff>125552</xdr:rowOff>
    </xdr:to>
    <xdr:sp macro="" textlink="">
      <xdr:nvSpPr>
        <xdr:cNvPr id="119" name="楕円 118"/>
        <xdr:cNvSpPr/>
      </xdr:nvSpPr>
      <xdr:spPr>
        <a:xfrm>
          <a:off x="9588500" y="70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73705</xdr:rowOff>
    </xdr:from>
    <xdr:to>
      <xdr:col>55</xdr:col>
      <xdr:colOff>0</xdr:colOff>
      <xdr:row>41</xdr:row>
      <xdr:rowOff>74752</xdr:rowOff>
    </xdr:to>
    <xdr:cxnSp macro="">
      <xdr:nvCxnSpPr>
        <xdr:cNvPr id="120" name="直線コネクタ 119"/>
        <xdr:cNvCxnSpPr/>
      </xdr:nvCxnSpPr>
      <xdr:spPr>
        <a:xfrm flipV="1">
          <a:off x="9639300" y="7103155"/>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25381</xdr:rowOff>
    </xdr:from>
    <xdr:to>
      <xdr:col>46</xdr:col>
      <xdr:colOff>38100</xdr:colOff>
      <xdr:row>41</xdr:row>
      <xdr:rowOff>126981</xdr:rowOff>
    </xdr:to>
    <xdr:sp macro="" textlink="">
      <xdr:nvSpPr>
        <xdr:cNvPr id="121" name="楕円 120"/>
        <xdr:cNvSpPr/>
      </xdr:nvSpPr>
      <xdr:spPr>
        <a:xfrm>
          <a:off x="8699500" y="7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74752</xdr:rowOff>
    </xdr:from>
    <xdr:to>
      <xdr:col>50</xdr:col>
      <xdr:colOff>114300</xdr:colOff>
      <xdr:row>41</xdr:row>
      <xdr:rowOff>76181</xdr:rowOff>
    </xdr:to>
    <xdr:cxnSp macro="">
      <xdr:nvCxnSpPr>
        <xdr:cNvPr id="122" name="直線コネクタ 121"/>
        <xdr:cNvCxnSpPr/>
      </xdr:nvCxnSpPr>
      <xdr:spPr>
        <a:xfrm flipV="1">
          <a:off x="8750300" y="7104202"/>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118870</xdr:rowOff>
    </xdr:from>
    <xdr:ext cx="469744" cy="259045"/>
    <xdr:sp macro="" textlink="">
      <xdr:nvSpPr>
        <xdr:cNvPr id="124" name="n_2aveValue【道路】&#10;一人当たり延長"/>
        <xdr:cNvSpPr txBox="1"/>
      </xdr:nvSpPr>
      <xdr:spPr>
        <a:xfrm>
          <a:off x="8515427" y="7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116679</xdr:rowOff>
    </xdr:from>
    <xdr:ext cx="469744" cy="259045"/>
    <xdr:sp macro="" textlink="">
      <xdr:nvSpPr>
        <xdr:cNvPr id="125" name="n_1mainValue【道路】&#10;一人当たり延長"/>
        <xdr:cNvSpPr txBox="1"/>
      </xdr:nvSpPr>
      <xdr:spPr>
        <a:xfrm>
          <a:off x="9391727" y="714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143508</xdr:rowOff>
    </xdr:from>
    <xdr:ext cx="469744" cy="259045"/>
    <xdr:sp macro="" textlink="">
      <xdr:nvSpPr>
        <xdr:cNvPr id="126" name="n_2mainValue【道路】&#10;一人当たり延長"/>
        <xdr:cNvSpPr txBox="1"/>
      </xdr:nvSpPr>
      <xdr:spPr>
        <a:xfrm>
          <a:off x="8515427" y="68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9" name="フローチャート: 判断 158"/>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65" name="楕円 164"/>
        <xdr:cNvSpPr/>
      </xdr:nvSpPr>
      <xdr:spPr>
        <a:xfrm>
          <a:off x="4584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44467</xdr:rowOff>
    </xdr:from>
    <xdr:ext cx="405111" cy="259045"/>
    <xdr:sp macro="" textlink="">
      <xdr:nvSpPr>
        <xdr:cNvPr id="166" name="【橋りょう・トンネル】&#10;有形固定資産減価償却率該当値テキスト"/>
        <xdr:cNvSpPr txBox="1"/>
      </xdr:nvSpPr>
      <xdr:spPr>
        <a:xfrm>
          <a:off x="4673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67" name="楕円 166"/>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80010</xdr:rowOff>
    </xdr:to>
    <xdr:cxnSp macro="">
      <xdr:nvCxnSpPr>
        <xdr:cNvPr id="168" name="直線コネクタ 167"/>
        <xdr:cNvCxnSpPr/>
      </xdr:nvCxnSpPr>
      <xdr:spPr>
        <a:xfrm flipV="1">
          <a:off x="3797300" y="10016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69" name="楕円 168"/>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58</xdr:row>
      <xdr:rowOff>80010</xdr:rowOff>
    </xdr:to>
    <xdr:cxnSp macro="">
      <xdr:nvCxnSpPr>
        <xdr:cNvPr id="170" name="直線コネクタ 169"/>
        <xdr:cNvCxnSpPr/>
      </xdr:nvCxnSpPr>
      <xdr:spPr>
        <a:xfrm>
          <a:off x="2908300" y="10020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72"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73" name="n_1mainValue【橋りょう・トンネル】&#10;有形固定資産減価償却率"/>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main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35170</xdr:rowOff>
    </xdr:from>
    <xdr:to>
      <xdr:col>46</xdr:col>
      <xdr:colOff>38100</xdr:colOff>
      <xdr:row>62</xdr:row>
      <xdr:rowOff>136770</xdr:rowOff>
    </xdr:to>
    <xdr:sp macro="" textlink="">
      <xdr:nvSpPr>
        <xdr:cNvPr id="204" name="フローチャート: 判断 203"/>
        <xdr:cNvSpPr/>
      </xdr:nvSpPr>
      <xdr:spPr>
        <a:xfrm>
          <a:off x="8699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44595</xdr:rowOff>
    </xdr:from>
    <xdr:to>
      <xdr:col>55</xdr:col>
      <xdr:colOff>50800</xdr:colOff>
      <xdr:row>62</xdr:row>
      <xdr:rowOff>146195</xdr:rowOff>
    </xdr:to>
    <xdr:sp macro="" textlink="">
      <xdr:nvSpPr>
        <xdr:cNvPr id="210" name="楕円 209"/>
        <xdr:cNvSpPr/>
      </xdr:nvSpPr>
      <xdr:spPr>
        <a:xfrm>
          <a:off x="10426700" y="106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23022</xdr:rowOff>
    </xdr:from>
    <xdr:ext cx="599010" cy="259045"/>
    <xdr:sp macro="" textlink="">
      <xdr:nvSpPr>
        <xdr:cNvPr id="211" name="【橋りょう・トンネル】&#10;一人当たり有形固定資産（償却資産）額該当値テキスト"/>
        <xdr:cNvSpPr txBox="1"/>
      </xdr:nvSpPr>
      <xdr:spPr>
        <a:xfrm>
          <a:off x="10515600" y="1065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49926</xdr:rowOff>
    </xdr:from>
    <xdr:to>
      <xdr:col>50</xdr:col>
      <xdr:colOff>165100</xdr:colOff>
      <xdr:row>62</xdr:row>
      <xdr:rowOff>151526</xdr:rowOff>
    </xdr:to>
    <xdr:sp macro="" textlink="">
      <xdr:nvSpPr>
        <xdr:cNvPr id="212" name="楕円 211"/>
        <xdr:cNvSpPr/>
      </xdr:nvSpPr>
      <xdr:spPr>
        <a:xfrm>
          <a:off x="9588500" y="106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95395</xdr:rowOff>
    </xdr:from>
    <xdr:to>
      <xdr:col>55</xdr:col>
      <xdr:colOff>0</xdr:colOff>
      <xdr:row>62</xdr:row>
      <xdr:rowOff>100726</xdr:rowOff>
    </xdr:to>
    <xdr:cxnSp macro="">
      <xdr:nvCxnSpPr>
        <xdr:cNvPr id="213" name="直線コネクタ 212"/>
        <xdr:cNvCxnSpPr/>
      </xdr:nvCxnSpPr>
      <xdr:spPr>
        <a:xfrm flipV="1">
          <a:off x="9639300" y="10725295"/>
          <a:ext cx="8382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57696</xdr:rowOff>
    </xdr:from>
    <xdr:to>
      <xdr:col>46</xdr:col>
      <xdr:colOff>38100</xdr:colOff>
      <xdr:row>62</xdr:row>
      <xdr:rowOff>159296</xdr:rowOff>
    </xdr:to>
    <xdr:sp macro="" textlink="">
      <xdr:nvSpPr>
        <xdr:cNvPr id="214" name="楕円 213"/>
        <xdr:cNvSpPr/>
      </xdr:nvSpPr>
      <xdr:spPr>
        <a:xfrm>
          <a:off x="8699500" y="1068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100726</xdr:rowOff>
    </xdr:from>
    <xdr:to>
      <xdr:col>50</xdr:col>
      <xdr:colOff>114300</xdr:colOff>
      <xdr:row>62</xdr:row>
      <xdr:rowOff>108496</xdr:rowOff>
    </xdr:to>
    <xdr:cxnSp macro="">
      <xdr:nvCxnSpPr>
        <xdr:cNvPr id="215" name="直線コネクタ 214"/>
        <xdr:cNvCxnSpPr/>
      </xdr:nvCxnSpPr>
      <xdr:spPr>
        <a:xfrm flipV="1">
          <a:off x="8750300" y="10730626"/>
          <a:ext cx="8890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153297</xdr:rowOff>
    </xdr:from>
    <xdr:ext cx="599010" cy="259045"/>
    <xdr:sp macro="" textlink="">
      <xdr:nvSpPr>
        <xdr:cNvPr id="217" name="n_2aveValue【橋りょう・トンネル】&#10;一人当たり有形固定資産（償却資産）額"/>
        <xdr:cNvSpPr txBox="1"/>
      </xdr:nvSpPr>
      <xdr:spPr>
        <a:xfrm>
          <a:off x="8450795"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142653</xdr:rowOff>
    </xdr:from>
    <xdr:ext cx="599010" cy="259045"/>
    <xdr:sp macro="" textlink="">
      <xdr:nvSpPr>
        <xdr:cNvPr id="218" name="n_1mainValue【橋りょう・トンネル】&#10;一人当たり有形固定資産（償却資産）額"/>
        <xdr:cNvSpPr txBox="1"/>
      </xdr:nvSpPr>
      <xdr:spPr>
        <a:xfrm>
          <a:off x="9327095" y="1077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150423</xdr:rowOff>
    </xdr:from>
    <xdr:ext cx="599010" cy="259045"/>
    <xdr:sp macro="" textlink="">
      <xdr:nvSpPr>
        <xdr:cNvPr id="219" name="n_2mainValue【橋りょう・トンネル】&#10;一人当たり有形固定資産（償却資産）額"/>
        <xdr:cNvSpPr txBox="1"/>
      </xdr:nvSpPr>
      <xdr:spPr>
        <a:xfrm>
          <a:off x="8450795" y="1078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127726</xdr:rowOff>
    </xdr:from>
    <xdr:to>
      <xdr:col>15</xdr:col>
      <xdr:colOff>101600</xdr:colOff>
      <xdr:row>81</xdr:row>
      <xdr:rowOff>57876</xdr:rowOff>
    </xdr:to>
    <xdr:sp macro="" textlink="">
      <xdr:nvSpPr>
        <xdr:cNvPr id="253" name="フローチャート: 判断 252"/>
        <xdr:cNvSpPr/>
      </xdr:nvSpPr>
      <xdr:spPr>
        <a:xfrm>
          <a:off x="2857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70576</xdr:rowOff>
    </xdr:from>
    <xdr:to>
      <xdr:col>24</xdr:col>
      <xdr:colOff>114300</xdr:colOff>
      <xdr:row>79</xdr:row>
      <xdr:rowOff>726</xdr:rowOff>
    </xdr:to>
    <xdr:sp macro="" textlink="">
      <xdr:nvSpPr>
        <xdr:cNvPr id="259" name="楕円 258"/>
        <xdr:cNvSpPr/>
      </xdr:nvSpPr>
      <xdr:spPr>
        <a:xfrm>
          <a:off x="45847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93453</xdr:rowOff>
    </xdr:from>
    <xdr:ext cx="405111" cy="259045"/>
    <xdr:sp macro="" textlink="">
      <xdr:nvSpPr>
        <xdr:cNvPr id="260" name="【公営住宅】&#10;有形固定資産減価償却率該当値テキスト"/>
        <xdr:cNvSpPr txBox="1"/>
      </xdr:nvSpPr>
      <xdr:spPr>
        <a:xfrm>
          <a:off x="4673600" y="132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83638</xdr:rowOff>
    </xdr:from>
    <xdr:to>
      <xdr:col>20</xdr:col>
      <xdr:colOff>38100</xdr:colOff>
      <xdr:row>79</xdr:row>
      <xdr:rowOff>13788</xdr:rowOff>
    </xdr:to>
    <xdr:sp macro="" textlink="">
      <xdr:nvSpPr>
        <xdr:cNvPr id="261" name="楕円 260"/>
        <xdr:cNvSpPr/>
      </xdr:nvSpPr>
      <xdr:spPr>
        <a:xfrm>
          <a:off x="3746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121376</xdr:rowOff>
    </xdr:from>
    <xdr:to>
      <xdr:col>24</xdr:col>
      <xdr:colOff>63500</xdr:colOff>
      <xdr:row>78</xdr:row>
      <xdr:rowOff>134438</xdr:rowOff>
    </xdr:to>
    <xdr:cxnSp macro="">
      <xdr:nvCxnSpPr>
        <xdr:cNvPr id="262" name="直線コネクタ 261"/>
        <xdr:cNvCxnSpPr/>
      </xdr:nvCxnSpPr>
      <xdr:spPr>
        <a:xfrm flipV="1">
          <a:off x="3797300" y="134944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99968</xdr:rowOff>
    </xdr:from>
    <xdr:to>
      <xdr:col>15</xdr:col>
      <xdr:colOff>101600</xdr:colOff>
      <xdr:row>79</xdr:row>
      <xdr:rowOff>30118</xdr:rowOff>
    </xdr:to>
    <xdr:sp macro="" textlink="">
      <xdr:nvSpPr>
        <xdr:cNvPr id="263" name="楕円 262"/>
        <xdr:cNvSpPr/>
      </xdr:nvSpPr>
      <xdr:spPr>
        <a:xfrm>
          <a:off x="2857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134438</xdr:rowOff>
    </xdr:from>
    <xdr:to>
      <xdr:col>19</xdr:col>
      <xdr:colOff>177800</xdr:colOff>
      <xdr:row>78</xdr:row>
      <xdr:rowOff>150768</xdr:rowOff>
    </xdr:to>
    <xdr:cxnSp macro="">
      <xdr:nvCxnSpPr>
        <xdr:cNvPr id="264" name="直線コネクタ 263"/>
        <xdr:cNvCxnSpPr/>
      </xdr:nvCxnSpPr>
      <xdr:spPr>
        <a:xfrm flipV="1">
          <a:off x="2908300" y="135075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49003</xdr:rowOff>
    </xdr:from>
    <xdr:ext cx="405111" cy="259045"/>
    <xdr:sp macro="" textlink="">
      <xdr:nvSpPr>
        <xdr:cNvPr id="266" name="n_2aveValue【公営住宅】&#10;有形固定資産減価償却率"/>
        <xdr:cNvSpPr txBox="1"/>
      </xdr:nvSpPr>
      <xdr:spPr>
        <a:xfrm>
          <a:off x="2705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30315</xdr:rowOff>
    </xdr:from>
    <xdr:ext cx="405111" cy="259045"/>
    <xdr:sp macro="" textlink="">
      <xdr:nvSpPr>
        <xdr:cNvPr id="267" name="n_1mainValue【公営住宅】&#10;有形固定資産減価償却率"/>
        <xdr:cNvSpPr txBox="1"/>
      </xdr:nvSpPr>
      <xdr:spPr>
        <a:xfrm>
          <a:off x="35820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46645</xdr:rowOff>
    </xdr:from>
    <xdr:ext cx="405111" cy="259045"/>
    <xdr:sp macro="" textlink="">
      <xdr:nvSpPr>
        <xdr:cNvPr id="268" name="n_2mainValue【公営住宅】&#10;有形固定資産減価償却率"/>
        <xdr:cNvSpPr txBox="1"/>
      </xdr:nvSpPr>
      <xdr:spPr>
        <a:xfrm>
          <a:off x="2705744"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8637</xdr:rowOff>
    </xdr:from>
    <xdr:to>
      <xdr:col>46</xdr:col>
      <xdr:colOff>38100</xdr:colOff>
      <xdr:row>84</xdr:row>
      <xdr:rowOff>110237</xdr:rowOff>
    </xdr:to>
    <xdr:sp macro="" textlink="">
      <xdr:nvSpPr>
        <xdr:cNvPr id="300" name="フローチャート: 判断 299"/>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111506</xdr:rowOff>
    </xdr:from>
    <xdr:to>
      <xdr:col>55</xdr:col>
      <xdr:colOff>50800</xdr:colOff>
      <xdr:row>83</xdr:row>
      <xdr:rowOff>41656</xdr:rowOff>
    </xdr:to>
    <xdr:sp macro="" textlink="">
      <xdr:nvSpPr>
        <xdr:cNvPr id="306" name="楕円 305"/>
        <xdr:cNvSpPr/>
      </xdr:nvSpPr>
      <xdr:spPr>
        <a:xfrm>
          <a:off x="10426700" y="141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134383</xdr:rowOff>
    </xdr:from>
    <xdr:ext cx="469744" cy="259045"/>
    <xdr:sp macro="" textlink="">
      <xdr:nvSpPr>
        <xdr:cNvPr id="307" name="【公営住宅】&#10;一人当たり面積該当値テキスト"/>
        <xdr:cNvSpPr txBox="1"/>
      </xdr:nvSpPr>
      <xdr:spPr>
        <a:xfrm>
          <a:off x="10515600" y="1402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116839</xdr:rowOff>
    </xdr:from>
    <xdr:to>
      <xdr:col>50</xdr:col>
      <xdr:colOff>165100</xdr:colOff>
      <xdr:row>83</xdr:row>
      <xdr:rowOff>46989</xdr:rowOff>
    </xdr:to>
    <xdr:sp macro="" textlink="">
      <xdr:nvSpPr>
        <xdr:cNvPr id="308" name="楕円 307"/>
        <xdr:cNvSpPr/>
      </xdr:nvSpPr>
      <xdr:spPr>
        <a:xfrm>
          <a:off x="958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162306</xdr:rowOff>
    </xdr:from>
    <xdr:to>
      <xdr:col>55</xdr:col>
      <xdr:colOff>0</xdr:colOff>
      <xdr:row>82</xdr:row>
      <xdr:rowOff>167639</xdr:rowOff>
    </xdr:to>
    <xdr:cxnSp macro="">
      <xdr:nvCxnSpPr>
        <xdr:cNvPr id="309" name="直線コネクタ 308"/>
        <xdr:cNvCxnSpPr/>
      </xdr:nvCxnSpPr>
      <xdr:spPr>
        <a:xfrm flipV="1">
          <a:off x="9639300" y="14221206"/>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122937</xdr:rowOff>
    </xdr:from>
    <xdr:to>
      <xdr:col>46</xdr:col>
      <xdr:colOff>38100</xdr:colOff>
      <xdr:row>83</xdr:row>
      <xdr:rowOff>53087</xdr:rowOff>
    </xdr:to>
    <xdr:sp macro="" textlink="">
      <xdr:nvSpPr>
        <xdr:cNvPr id="310" name="楕円 309"/>
        <xdr:cNvSpPr/>
      </xdr:nvSpPr>
      <xdr:spPr>
        <a:xfrm>
          <a:off x="8699500" y="14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167639</xdr:rowOff>
    </xdr:from>
    <xdr:to>
      <xdr:col>50</xdr:col>
      <xdr:colOff>114300</xdr:colOff>
      <xdr:row>83</xdr:row>
      <xdr:rowOff>2287</xdr:rowOff>
    </xdr:to>
    <xdr:cxnSp macro="">
      <xdr:nvCxnSpPr>
        <xdr:cNvPr id="311" name="直線コネクタ 310"/>
        <xdr:cNvCxnSpPr/>
      </xdr:nvCxnSpPr>
      <xdr:spPr>
        <a:xfrm flipV="1">
          <a:off x="8750300" y="14226539"/>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101364</xdr:rowOff>
    </xdr:from>
    <xdr:ext cx="469744" cy="259045"/>
    <xdr:sp macro="" textlink="">
      <xdr:nvSpPr>
        <xdr:cNvPr id="313" name="n_2aveValue【公営住宅】&#10;一人当たり面積"/>
        <xdr:cNvSpPr txBox="1"/>
      </xdr:nvSpPr>
      <xdr:spPr>
        <a:xfrm>
          <a:off x="8515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63516</xdr:rowOff>
    </xdr:from>
    <xdr:ext cx="469744" cy="259045"/>
    <xdr:sp macro="" textlink="">
      <xdr:nvSpPr>
        <xdr:cNvPr id="314" name="n_1mainValue【公営住宅】&#10;一人当たり面積"/>
        <xdr:cNvSpPr txBox="1"/>
      </xdr:nvSpPr>
      <xdr:spPr>
        <a:xfrm>
          <a:off x="93917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69614</xdr:rowOff>
    </xdr:from>
    <xdr:ext cx="469744" cy="259045"/>
    <xdr:sp macro="" textlink="">
      <xdr:nvSpPr>
        <xdr:cNvPr id="315" name="n_2mainValue【公営住宅】&#10;一人当たり面積"/>
        <xdr:cNvSpPr txBox="1"/>
      </xdr:nvSpPr>
      <xdr:spPr>
        <a:xfrm>
          <a:off x="8515427"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40" name="直線コネクタ 339"/>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1"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3"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4" name="直線コネクタ 343"/>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45" name="【港湾・漁港】&#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168275</xdr:rowOff>
    </xdr:from>
    <xdr:to>
      <xdr:col>15</xdr:col>
      <xdr:colOff>101600</xdr:colOff>
      <xdr:row>104</xdr:row>
      <xdr:rowOff>98425</xdr:rowOff>
    </xdr:to>
    <xdr:sp macro="" textlink="">
      <xdr:nvSpPr>
        <xdr:cNvPr id="348" name="フローチャート: 判断 347"/>
        <xdr:cNvSpPr/>
      </xdr:nvSpPr>
      <xdr:spPr>
        <a:xfrm>
          <a:off x="2857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52070</xdr:rowOff>
    </xdr:from>
    <xdr:to>
      <xdr:col>24</xdr:col>
      <xdr:colOff>114300</xdr:colOff>
      <xdr:row>102</xdr:row>
      <xdr:rowOff>153670</xdr:rowOff>
    </xdr:to>
    <xdr:sp macro="" textlink="">
      <xdr:nvSpPr>
        <xdr:cNvPr id="354" name="楕円 353"/>
        <xdr:cNvSpPr/>
      </xdr:nvSpPr>
      <xdr:spPr>
        <a:xfrm>
          <a:off x="4584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74947</xdr:rowOff>
    </xdr:from>
    <xdr:ext cx="405111" cy="259045"/>
    <xdr:sp macro="" textlink="">
      <xdr:nvSpPr>
        <xdr:cNvPr id="355" name="【港湾・漁港】&#10;有形固定資産減価償却率該当値テキスト"/>
        <xdr:cNvSpPr txBox="1"/>
      </xdr:nvSpPr>
      <xdr:spPr>
        <a:xfrm>
          <a:off x="4673600"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78739</xdr:rowOff>
    </xdr:from>
    <xdr:to>
      <xdr:col>20</xdr:col>
      <xdr:colOff>38100</xdr:colOff>
      <xdr:row>103</xdr:row>
      <xdr:rowOff>8889</xdr:rowOff>
    </xdr:to>
    <xdr:sp macro="" textlink="">
      <xdr:nvSpPr>
        <xdr:cNvPr id="356" name="楕円 355"/>
        <xdr:cNvSpPr/>
      </xdr:nvSpPr>
      <xdr:spPr>
        <a:xfrm>
          <a:off x="3746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102870</xdr:rowOff>
    </xdr:from>
    <xdr:to>
      <xdr:col>24</xdr:col>
      <xdr:colOff>63500</xdr:colOff>
      <xdr:row>102</xdr:row>
      <xdr:rowOff>129539</xdr:rowOff>
    </xdr:to>
    <xdr:cxnSp macro="">
      <xdr:nvCxnSpPr>
        <xdr:cNvPr id="357" name="直線コネクタ 356"/>
        <xdr:cNvCxnSpPr/>
      </xdr:nvCxnSpPr>
      <xdr:spPr>
        <a:xfrm flipV="1">
          <a:off x="3797300" y="175907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101600</xdr:rowOff>
    </xdr:from>
    <xdr:to>
      <xdr:col>15</xdr:col>
      <xdr:colOff>101600</xdr:colOff>
      <xdr:row>103</xdr:row>
      <xdr:rowOff>31750</xdr:rowOff>
    </xdr:to>
    <xdr:sp macro="" textlink="">
      <xdr:nvSpPr>
        <xdr:cNvPr id="358" name="楕円 357"/>
        <xdr:cNvSpPr/>
      </xdr:nvSpPr>
      <xdr:spPr>
        <a:xfrm>
          <a:off x="2857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129539</xdr:rowOff>
    </xdr:from>
    <xdr:to>
      <xdr:col>19</xdr:col>
      <xdr:colOff>177800</xdr:colOff>
      <xdr:row>102</xdr:row>
      <xdr:rowOff>152400</xdr:rowOff>
    </xdr:to>
    <xdr:cxnSp macro="">
      <xdr:nvCxnSpPr>
        <xdr:cNvPr id="359" name="直線コネクタ 358"/>
        <xdr:cNvCxnSpPr/>
      </xdr:nvCxnSpPr>
      <xdr:spPr>
        <a:xfrm flipV="1">
          <a:off x="2908300" y="17617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156227</xdr:rowOff>
    </xdr:from>
    <xdr:ext cx="405111" cy="259045"/>
    <xdr:sp macro="" textlink="">
      <xdr:nvSpPr>
        <xdr:cNvPr id="360" name="n_1aveValue【港湾・漁港】&#10;有形固定資産減価償却率"/>
        <xdr:cNvSpPr txBox="1"/>
      </xdr:nvSpPr>
      <xdr:spPr>
        <a:xfrm>
          <a:off x="3582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89552</xdr:rowOff>
    </xdr:from>
    <xdr:ext cx="405111" cy="259045"/>
    <xdr:sp macro="" textlink="">
      <xdr:nvSpPr>
        <xdr:cNvPr id="361" name="n_2aveValue【港湾・漁港】&#10;有形固定資産減価償却率"/>
        <xdr:cNvSpPr txBox="1"/>
      </xdr:nvSpPr>
      <xdr:spPr>
        <a:xfrm>
          <a:off x="2705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25416</xdr:rowOff>
    </xdr:from>
    <xdr:ext cx="405111" cy="259045"/>
    <xdr:sp macro="" textlink="">
      <xdr:nvSpPr>
        <xdr:cNvPr id="362" name="n_1mainValue【港湾・漁港】&#10;有形固定資産減価償却率"/>
        <xdr:cNvSpPr txBox="1"/>
      </xdr:nvSpPr>
      <xdr:spPr>
        <a:xfrm>
          <a:off x="3582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48277</xdr:rowOff>
    </xdr:from>
    <xdr:ext cx="405111" cy="259045"/>
    <xdr:sp macro="" textlink="">
      <xdr:nvSpPr>
        <xdr:cNvPr id="363" name="n_2mainValue【港湾・漁港】&#10;有形固定資産減価償却率"/>
        <xdr:cNvSpPr txBox="1"/>
      </xdr:nvSpPr>
      <xdr:spPr>
        <a:xfrm>
          <a:off x="2705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9" name="テキスト ボックス 37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1" name="テキスト ボックス 38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87" name="直線コネクタ 386"/>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88"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89" name="直線コネクタ 388"/>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90"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91" name="直線コネクタ 390"/>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99457</xdr:rowOff>
    </xdr:from>
    <xdr:ext cx="599010" cy="259045"/>
    <xdr:sp macro="" textlink="">
      <xdr:nvSpPr>
        <xdr:cNvPr id="392" name="【港湾・漁港】&#10;一人当たり有形固定資産（償却資産）額平均値テキスト"/>
        <xdr:cNvSpPr txBox="1"/>
      </xdr:nvSpPr>
      <xdr:spPr>
        <a:xfrm>
          <a:off x="10515600" y="18444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93" name="フローチャート: 判断 392"/>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94" name="フローチャート: 判断 393"/>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93890</xdr:rowOff>
    </xdr:from>
    <xdr:to>
      <xdr:col>46</xdr:col>
      <xdr:colOff>38100</xdr:colOff>
      <xdr:row>108</xdr:row>
      <xdr:rowOff>24040</xdr:rowOff>
    </xdr:to>
    <xdr:sp macro="" textlink="">
      <xdr:nvSpPr>
        <xdr:cNvPr id="395" name="フローチャート: 判断 394"/>
        <xdr:cNvSpPr/>
      </xdr:nvSpPr>
      <xdr:spPr>
        <a:xfrm>
          <a:off x="8699500" y="184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131462</xdr:rowOff>
    </xdr:from>
    <xdr:to>
      <xdr:col>55</xdr:col>
      <xdr:colOff>50800</xdr:colOff>
      <xdr:row>101</xdr:row>
      <xdr:rowOff>61612</xdr:rowOff>
    </xdr:to>
    <xdr:sp macro="" textlink="">
      <xdr:nvSpPr>
        <xdr:cNvPr id="401" name="楕円 400"/>
        <xdr:cNvSpPr/>
      </xdr:nvSpPr>
      <xdr:spPr>
        <a:xfrm>
          <a:off x="10426700" y="17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84489</xdr:rowOff>
    </xdr:from>
    <xdr:ext cx="690189" cy="259045"/>
    <xdr:sp macro="" textlink="">
      <xdr:nvSpPr>
        <xdr:cNvPr id="402" name="【港湾・漁港】&#10;一人当たり有形固定資産（償却資産）額該当値テキスト"/>
        <xdr:cNvSpPr txBox="1"/>
      </xdr:nvSpPr>
      <xdr:spPr>
        <a:xfrm>
          <a:off x="10515600" y="1722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144543</xdr:rowOff>
    </xdr:from>
    <xdr:to>
      <xdr:col>50</xdr:col>
      <xdr:colOff>165100</xdr:colOff>
      <xdr:row>101</xdr:row>
      <xdr:rowOff>74693</xdr:rowOff>
    </xdr:to>
    <xdr:sp macro="" textlink="">
      <xdr:nvSpPr>
        <xdr:cNvPr id="403" name="楕円 402"/>
        <xdr:cNvSpPr/>
      </xdr:nvSpPr>
      <xdr:spPr>
        <a:xfrm>
          <a:off x="9588500" y="172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10812</xdr:rowOff>
    </xdr:from>
    <xdr:to>
      <xdr:col>55</xdr:col>
      <xdr:colOff>0</xdr:colOff>
      <xdr:row>101</xdr:row>
      <xdr:rowOff>23893</xdr:rowOff>
    </xdr:to>
    <xdr:cxnSp macro="">
      <xdr:nvCxnSpPr>
        <xdr:cNvPr id="404" name="直線コネクタ 403"/>
        <xdr:cNvCxnSpPr/>
      </xdr:nvCxnSpPr>
      <xdr:spPr>
        <a:xfrm flipV="1">
          <a:off x="9639300" y="17327262"/>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165923</xdr:rowOff>
    </xdr:from>
    <xdr:to>
      <xdr:col>46</xdr:col>
      <xdr:colOff>38100</xdr:colOff>
      <xdr:row>101</xdr:row>
      <xdr:rowOff>96073</xdr:rowOff>
    </xdr:to>
    <xdr:sp macro="" textlink="">
      <xdr:nvSpPr>
        <xdr:cNvPr id="405" name="楕円 404"/>
        <xdr:cNvSpPr/>
      </xdr:nvSpPr>
      <xdr:spPr>
        <a:xfrm>
          <a:off x="8699500" y="173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23893</xdr:rowOff>
    </xdr:from>
    <xdr:to>
      <xdr:col>50</xdr:col>
      <xdr:colOff>114300</xdr:colOff>
      <xdr:row>101</xdr:row>
      <xdr:rowOff>45273</xdr:rowOff>
    </xdr:to>
    <xdr:cxnSp macro="">
      <xdr:nvCxnSpPr>
        <xdr:cNvPr id="406" name="直線コネクタ 405"/>
        <xdr:cNvCxnSpPr/>
      </xdr:nvCxnSpPr>
      <xdr:spPr>
        <a:xfrm flipV="1">
          <a:off x="8750300" y="17340343"/>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39363</xdr:rowOff>
    </xdr:from>
    <xdr:ext cx="599010" cy="259045"/>
    <xdr:sp macro="" textlink="">
      <xdr:nvSpPr>
        <xdr:cNvPr id="407" name="n_1aveValue【港湾・漁港】&#10;一人当たり有形固定資産（償却資産）額"/>
        <xdr:cNvSpPr txBox="1"/>
      </xdr:nvSpPr>
      <xdr:spPr>
        <a:xfrm>
          <a:off x="93270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15167</xdr:rowOff>
    </xdr:from>
    <xdr:ext cx="599010" cy="259045"/>
    <xdr:sp macro="" textlink="">
      <xdr:nvSpPr>
        <xdr:cNvPr id="408" name="n_2aveValue【港湾・漁港】&#10;一人当たり有形固定資産（償却資産）額"/>
        <xdr:cNvSpPr txBox="1"/>
      </xdr:nvSpPr>
      <xdr:spPr>
        <a:xfrm>
          <a:off x="8450795" y="1853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91220</xdr:rowOff>
    </xdr:from>
    <xdr:ext cx="690189" cy="259045"/>
    <xdr:sp macro="" textlink="">
      <xdr:nvSpPr>
        <xdr:cNvPr id="409" name="n_1mainValue【港湾・漁港】&#10;一人当たり有形固定資産（償却資産）額"/>
        <xdr:cNvSpPr txBox="1"/>
      </xdr:nvSpPr>
      <xdr:spPr>
        <a:xfrm>
          <a:off x="9281505" y="17064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112600</xdr:rowOff>
    </xdr:from>
    <xdr:ext cx="690189" cy="259045"/>
    <xdr:sp macro="" textlink="">
      <xdr:nvSpPr>
        <xdr:cNvPr id="410" name="n_2mainValue【港湾・漁港】&#10;一人当たり有形固定資産（償却資産）額"/>
        <xdr:cNvSpPr txBox="1"/>
      </xdr:nvSpPr>
      <xdr:spPr>
        <a:xfrm>
          <a:off x="8405205" y="17086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36" name="直線コネクタ 435"/>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37"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38" name="直線コネクタ 437"/>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39"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40" name="直線コネクタ 439"/>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41"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42" name="フローチャート: 判断 441"/>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43" name="フローチャート: 判断 442"/>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58057</xdr:rowOff>
    </xdr:from>
    <xdr:to>
      <xdr:col>76</xdr:col>
      <xdr:colOff>165100</xdr:colOff>
      <xdr:row>37</xdr:row>
      <xdr:rowOff>159657</xdr:rowOff>
    </xdr:to>
    <xdr:sp macro="" textlink="">
      <xdr:nvSpPr>
        <xdr:cNvPr id="444" name="フローチャート: 判断 443"/>
        <xdr:cNvSpPr/>
      </xdr:nvSpPr>
      <xdr:spPr>
        <a:xfrm>
          <a:off x="14541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450" name="楕円 449"/>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451" name="【認定こども園・幼稚園・保育所】&#10;有形固定資産減価償却率該当値テキスト"/>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107043</xdr:rowOff>
    </xdr:from>
    <xdr:to>
      <xdr:col>81</xdr:col>
      <xdr:colOff>101600</xdr:colOff>
      <xdr:row>35</xdr:row>
      <xdr:rowOff>37193</xdr:rowOff>
    </xdr:to>
    <xdr:sp macro="" textlink="">
      <xdr:nvSpPr>
        <xdr:cNvPr id="452" name="楕円 451"/>
        <xdr:cNvSpPr/>
      </xdr:nvSpPr>
      <xdr:spPr>
        <a:xfrm>
          <a:off x="15430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34</xdr:row>
      <xdr:rowOff>157843</xdr:rowOff>
    </xdr:to>
    <xdr:cxnSp macro="">
      <xdr:nvCxnSpPr>
        <xdr:cNvPr id="453" name="直線コネクタ 452"/>
        <xdr:cNvCxnSpPr/>
      </xdr:nvCxnSpPr>
      <xdr:spPr>
        <a:xfrm flipV="1">
          <a:off x="15481300" y="59626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107043</xdr:rowOff>
    </xdr:from>
    <xdr:to>
      <xdr:col>76</xdr:col>
      <xdr:colOff>165100</xdr:colOff>
      <xdr:row>35</xdr:row>
      <xdr:rowOff>37193</xdr:rowOff>
    </xdr:to>
    <xdr:sp macro="" textlink="">
      <xdr:nvSpPr>
        <xdr:cNvPr id="454" name="楕円 453"/>
        <xdr:cNvSpPr/>
      </xdr:nvSpPr>
      <xdr:spPr>
        <a:xfrm>
          <a:off x="14541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157843</xdr:rowOff>
    </xdr:from>
    <xdr:to>
      <xdr:col>81</xdr:col>
      <xdr:colOff>50800</xdr:colOff>
      <xdr:row>34</xdr:row>
      <xdr:rowOff>157843</xdr:rowOff>
    </xdr:to>
    <xdr:cxnSp macro="">
      <xdr:nvCxnSpPr>
        <xdr:cNvPr id="455" name="直線コネクタ 454"/>
        <xdr:cNvCxnSpPr/>
      </xdr:nvCxnSpPr>
      <xdr:spPr>
        <a:xfrm>
          <a:off x="14592300" y="5987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5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150784</xdr:rowOff>
    </xdr:from>
    <xdr:ext cx="405111" cy="259045"/>
    <xdr:sp macro="" textlink="">
      <xdr:nvSpPr>
        <xdr:cNvPr id="457" name="n_2aveValue【認定こども園・幼稚園・保育所】&#10;有形固定資産減価償却率"/>
        <xdr:cNvSpPr txBox="1"/>
      </xdr:nvSpPr>
      <xdr:spPr>
        <a:xfrm>
          <a:off x="14389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53720</xdr:rowOff>
    </xdr:from>
    <xdr:ext cx="405111" cy="259045"/>
    <xdr:sp macro="" textlink="">
      <xdr:nvSpPr>
        <xdr:cNvPr id="458" name="n_1mainValue【認定こども園・幼稚園・保育所】&#10;有形固定資産減価償却率"/>
        <xdr:cNvSpPr txBox="1"/>
      </xdr:nvSpPr>
      <xdr:spPr>
        <a:xfrm>
          <a:off x="15266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53720</xdr:rowOff>
    </xdr:from>
    <xdr:ext cx="405111" cy="259045"/>
    <xdr:sp macro="" textlink="">
      <xdr:nvSpPr>
        <xdr:cNvPr id="459" name="n_2mainValue【認定こども園・幼稚園・保育所】&#10;有形固定資産減価償却率"/>
        <xdr:cNvSpPr txBox="1"/>
      </xdr:nvSpPr>
      <xdr:spPr>
        <a:xfrm>
          <a:off x="14389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83" name="直線コネクタ 4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55880</xdr:rowOff>
    </xdr:from>
    <xdr:to>
      <xdr:col>107</xdr:col>
      <xdr:colOff>101600</xdr:colOff>
      <xdr:row>40</xdr:row>
      <xdr:rowOff>157480</xdr:rowOff>
    </xdr:to>
    <xdr:sp macro="" textlink="">
      <xdr:nvSpPr>
        <xdr:cNvPr id="491" name="フローチャート: 判断 490"/>
        <xdr:cNvSpPr/>
      </xdr:nvSpPr>
      <xdr:spPr>
        <a:xfrm>
          <a:off x="20383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497" name="楕円 496"/>
        <xdr:cNvSpPr/>
      </xdr:nvSpPr>
      <xdr:spPr>
        <a:xfrm>
          <a:off x="22110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67327</xdr:rowOff>
    </xdr:from>
    <xdr:ext cx="469744" cy="259045"/>
    <xdr:sp macro="" textlink="">
      <xdr:nvSpPr>
        <xdr:cNvPr id="498" name="【認定こども園・幼稚園・保育所】&#10;一人当たり面積該当値テキスト"/>
        <xdr:cNvSpPr txBox="1"/>
      </xdr:nvSpPr>
      <xdr:spPr>
        <a:xfrm>
          <a:off x="22199600"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52070</xdr:rowOff>
    </xdr:from>
    <xdr:to>
      <xdr:col>112</xdr:col>
      <xdr:colOff>38100</xdr:colOff>
      <xdr:row>38</xdr:row>
      <xdr:rowOff>153670</xdr:rowOff>
    </xdr:to>
    <xdr:sp macro="" textlink="">
      <xdr:nvSpPr>
        <xdr:cNvPr id="499" name="楕円 498"/>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95250</xdr:rowOff>
    </xdr:from>
    <xdr:to>
      <xdr:col>116</xdr:col>
      <xdr:colOff>63500</xdr:colOff>
      <xdr:row>38</xdr:row>
      <xdr:rowOff>102870</xdr:rowOff>
    </xdr:to>
    <xdr:cxnSp macro="">
      <xdr:nvCxnSpPr>
        <xdr:cNvPr id="500" name="直線コネクタ 499"/>
        <xdr:cNvCxnSpPr/>
      </xdr:nvCxnSpPr>
      <xdr:spPr>
        <a:xfrm flipV="1">
          <a:off x="21323300" y="6610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501" name="楕円 500"/>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102870</xdr:rowOff>
    </xdr:from>
    <xdr:to>
      <xdr:col>111</xdr:col>
      <xdr:colOff>177800</xdr:colOff>
      <xdr:row>38</xdr:row>
      <xdr:rowOff>106680</xdr:rowOff>
    </xdr:to>
    <xdr:cxnSp macro="">
      <xdr:nvCxnSpPr>
        <xdr:cNvPr id="502" name="直線コネクタ 501"/>
        <xdr:cNvCxnSpPr/>
      </xdr:nvCxnSpPr>
      <xdr:spPr>
        <a:xfrm flipV="1">
          <a:off x="20434300" y="661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503"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148607</xdr:rowOff>
    </xdr:from>
    <xdr:ext cx="469744" cy="259045"/>
    <xdr:sp macro="" textlink="">
      <xdr:nvSpPr>
        <xdr:cNvPr id="504" name="n_2aveValue【認定こども園・幼稚園・保育所】&#10;一人当たり面積"/>
        <xdr:cNvSpPr txBox="1"/>
      </xdr:nvSpPr>
      <xdr:spPr>
        <a:xfrm>
          <a:off x="20199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170197</xdr:rowOff>
    </xdr:from>
    <xdr:ext cx="469744" cy="259045"/>
    <xdr:sp macro="" textlink="">
      <xdr:nvSpPr>
        <xdr:cNvPr id="505" name="n_1mainValue【認定こども園・幼稚園・保育所】&#10;一人当たり面積"/>
        <xdr:cNvSpPr txBox="1"/>
      </xdr:nvSpPr>
      <xdr:spPr>
        <a:xfrm>
          <a:off x="210757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2557</xdr:rowOff>
    </xdr:from>
    <xdr:ext cx="469744" cy="259045"/>
    <xdr:sp macro="" textlink="">
      <xdr:nvSpPr>
        <xdr:cNvPr id="506" name="n_2mainValue【認定こども園・幼稚園・保育所】&#10;一人当たり面積"/>
        <xdr:cNvSpPr txBox="1"/>
      </xdr:nvSpPr>
      <xdr:spPr>
        <a:xfrm>
          <a:off x="20199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31" name="直線コネクタ 53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3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39" name="フローチャート: 判断 538"/>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545" name="楕円 544"/>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86377</xdr:rowOff>
    </xdr:from>
    <xdr:ext cx="405111" cy="259045"/>
    <xdr:sp macro="" textlink="">
      <xdr:nvSpPr>
        <xdr:cNvPr id="546" name="【学校施設】&#10;有形固定資産減価償却率該当値テキスト"/>
        <xdr:cNvSpPr txBox="1"/>
      </xdr:nvSpPr>
      <xdr:spPr>
        <a:xfrm>
          <a:off x="16357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71120</xdr:rowOff>
    </xdr:from>
    <xdr:to>
      <xdr:col>81</xdr:col>
      <xdr:colOff>101600</xdr:colOff>
      <xdr:row>57</xdr:row>
      <xdr:rowOff>1270</xdr:rowOff>
    </xdr:to>
    <xdr:sp macro="" textlink="">
      <xdr:nvSpPr>
        <xdr:cNvPr id="547" name="楕円 546"/>
        <xdr:cNvSpPr/>
      </xdr:nvSpPr>
      <xdr:spPr>
        <a:xfrm>
          <a:off x="15430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56</xdr:row>
      <xdr:rowOff>121920</xdr:rowOff>
    </xdr:to>
    <xdr:cxnSp macro="">
      <xdr:nvCxnSpPr>
        <xdr:cNvPr id="548" name="直線コネクタ 547"/>
        <xdr:cNvCxnSpPr/>
      </xdr:nvCxnSpPr>
      <xdr:spPr>
        <a:xfrm flipV="1">
          <a:off x="15481300" y="9715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549" name="楕円 548"/>
        <xdr:cNvSpPr/>
      </xdr:nvSpPr>
      <xdr:spPr>
        <a:xfrm>
          <a:off x="14541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121920</xdr:rowOff>
    </xdr:from>
    <xdr:to>
      <xdr:col>81</xdr:col>
      <xdr:colOff>50800</xdr:colOff>
      <xdr:row>56</xdr:row>
      <xdr:rowOff>160020</xdr:rowOff>
    </xdr:to>
    <xdr:cxnSp macro="">
      <xdr:nvCxnSpPr>
        <xdr:cNvPr id="550" name="直線コネクタ 549"/>
        <xdr:cNvCxnSpPr/>
      </xdr:nvCxnSpPr>
      <xdr:spPr>
        <a:xfrm flipV="1">
          <a:off x="14592300" y="9723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51"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552" name="n_2aveValue【学校施設】&#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17797</xdr:rowOff>
    </xdr:from>
    <xdr:ext cx="405111" cy="259045"/>
    <xdr:sp macro="" textlink="">
      <xdr:nvSpPr>
        <xdr:cNvPr id="553" name="n_1mainValue【学校施設】&#10;有形固定資産減価償却率"/>
        <xdr:cNvSpPr txBox="1"/>
      </xdr:nvSpPr>
      <xdr:spPr>
        <a:xfrm>
          <a:off x="152660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554" name="n_2mainValue【学校施設】&#10;有形固定資産減価償却率"/>
        <xdr:cNvSpPr txBox="1"/>
      </xdr:nvSpPr>
      <xdr:spPr>
        <a:xfrm>
          <a:off x="14389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79" name="直線コネクタ 578"/>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80"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81" name="直線コネクタ 580"/>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82"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83" name="直線コネクタ 582"/>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84"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85" name="フローチャート: 判断 584"/>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86" name="フローチャート: 判断 585"/>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50546</xdr:rowOff>
    </xdr:from>
    <xdr:to>
      <xdr:col>107</xdr:col>
      <xdr:colOff>101600</xdr:colOff>
      <xdr:row>59</xdr:row>
      <xdr:rowOff>152146</xdr:rowOff>
    </xdr:to>
    <xdr:sp macro="" textlink="">
      <xdr:nvSpPr>
        <xdr:cNvPr id="587" name="フローチャート: 判断 586"/>
        <xdr:cNvSpPr/>
      </xdr:nvSpPr>
      <xdr:spPr>
        <a:xfrm>
          <a:off x="20383500" y="1016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152654</xdr:rowOff>
    </xdr:from>
    <xdr:to>
      <xdr:col>116</xdr:col>
      <xdr:colOff>114300</xdr:colOff>
      <xdr:row>61</xdr:row>
      <xdr:rowOff>82804</xdr:rowOff>
    </xdr:to>
    <xdr:sp macro="" textlink="">
      <xdr:nvSpPr>
        <xdr:cNvPr id="593" name="楕円 592"/>
        <xdr:cNvSpPr/>
      </xdr:nvSpPr>
      <xdr:spPr>
        <a:xfrm>
          <a:off x="221107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131081</xdr:rowOff>
    </xdr:from>
    <xdr:ext cx="469744" cy="259045"/>
    <xdr:sp macro="" textlink="">
      <xdr:nvSpPr>
        <xdr:cNvPr id="594" name="【学校施設】&#10;一人当たり面積該当値テキスト"/>
        <xdr:cNvSpPr txBox="1"/>
      </xdr:nvSpPr>
      <xdr:spPr>
        <a:xfrm>
          <a:off x="22199600"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159512</xdr:rowOff>
    </xdr:from>
    <xdr:to>
      <xdr:col>112</xdr:col>
      <xdr:colOff>38100</xdr:colOff>
      <xdr:row>61</xdr:row>
      <xdr:rowOff>89662</xdr:rowOff>
    </xdr:to>
    <xdr:sp macro="" textlink="">
      <xdr:nvSpPr>
        <xdr:cNvPr id="595" name="楕円 594"/>
        <xdr:cNvSpPr/>
      </xdr:nvSpPr>
      <xdr:spPr>
        <a:xfrm>
          <a:off x="21272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32004</xdr:rowOff>
    </xdr:from>
    <xdr:to>
      <xdr:col>116</xdr:col>
      <xdr:colOff>63500</xdr:colOff>
      <xdr:row>61</xdr:row>
      <xdr:rowOff>38862</xdr:rowOff>
    </xdr:to>
    <xdr:cxnSp macro="">
      <xdr:nvCxnSpPr>
        <xdr:cNvPr id="596" name="直線コネクタ 595"/>
        <xdr:cNvCxnSpPr/>
      </xdr:nvCxnSpPr>
      <xdr:spPr>
        <a:xfrm flipV="1">
          <a:off x="21323300" y="104904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169418</xdr:rowOff>
    </xdr:from>
    <xdr:to>
      <xdr:col>107</xdr:col>
      <xdr:colOff>101600</xdr:colOff>
      <xdr:row>61</xdr:row>
      <xdr:rowOff>99568</xdr:rowOff>
    </xdr:to>
    <xdr:sp macro="" textlink="">
      <xdr:nvSpPr>
        <xdr:cNvPr id="597" name="楕円 596"/>
        <xdr:cNvSpPr/>
      </xdr:nvSpPr>
      <xdr:spPr>
        <a:xfrm>
          <a:off x="20383500" y="104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38862</xdr:rowOff>
    </xdr:from>
    <xdr:to>
      <xdr:col>111</xdr:col>
      <xdr:colOff>177800</xdr:colOff>
      <xdr:row>61</xdr:row>
      <xdr:rowOff>48768</xdr:rowOff>
    </xdr:to>
    <xdr:cxnSp macro="">
      <xdr:nvCxnSpPr>
        <xdr:cNvPr id="598" name="直線コネクタ 597"/>
        <xdr:cNvCxnSpPr/>
      </xdr:nvCxnSpPr>
      <xdr:spPr>
        <a:xfrm flipV="1">
          <a:off x="20434300" y="1049731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99"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168673</xdr:rowOff>
    </xdr:from>
    <xdr:ext cx="469744" cy="259045"/>
    <xdr:sp macro="" textlink="">
      <xdr:nvSpPr>
        <xdr:cNvPr id="600" name="n_2aveValue【学校施設】&#10;一人当たり面積"/>
        <xdr:cNvSpPr txBox="1"/>
      </xdr:nvSpPr>
      <xdr:spPr>
        <a:xfrm>
          <a:off x="20199427"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80789</xdr:rowOff>
    </xdr:from>
    <xdr:ext cx="469744" cy="259045"/>
    <xdr:sp macro="" textlink="">
      <xdr:nvSpPr>
        <xdr:cNvPr id="601" name="n_1mainValue【学校施設】&#10;一人当たり面積"/>
        <xdr:cNvSpPr txBox="1"/>
      </xdr:nvSpPr>
      <xdr:spPr>
        <a:xfrm>
          <a:off x="21075727"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90695</xdr:rowOff>
    </xdr:from>
    <xdr:ext cx="469744" cy="259045"/>
    <xdr:sp macro="" textlink="">
      <xdr:nvSpPr>
        <xdr:cNvPr id="602" name="n_2mainValue【学校施設】&#10;一人当たり面積"/>
        <xdr:cNvSpPr txBox="1"/>
      </xdr:nvSpPr>
      <xdr:spPr>
        <a:xfrm>
          <a:off x="20199427" y="1054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3" name="テキスト ボックス 6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5" name="テキスト ボックス 61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3" name="テキスト ボックス 62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627" name="直線コネクタ 626"/>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28"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9" name="直線コネクタ 628"/>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1" name="直線コネクタ 63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632"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3" name="フローチャート: 判断 632"/>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4" name="フローチャート: 判断 633"/>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635" name="フローチャート: 判断 634"/>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41" name="楕円 640"/>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642" name="【児童館】&#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25400</xdr:rowOff>
    </xdr:from>
    <xdr:to>
      <xdr:col>81</xdr:col>
      <xdr:colOff>101600</xdr:colOff>
      <xdr:row>80</xdr:row>
      <xdr:rowOff>127000</xdr:rowOff>
    </xdr:to>
    <xdr:sp macro="" textlink="">
      <xdr:nvSpPr>
        <xdr:cNvPr id="643" name="楕円 642"/>
        <xdr:cNvSpPr/>
      </xdr:nvSpPr>
      <xdr:spPr>
        <a:xfrm>
          <a:off x="15430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76200</xdr:rowOff>
    </xdr:to>
    <xdr:cxnSp macro="">
      <xdr:nvCxnSpPr>
        <xdr:cNvPr id="644" name="直線コネクタ 643"/>
        <xdr:cNvCxnSpPr/>
      </xdr:nvCxnSpPr>
      <xdr:spPr>
        <a:xfrm flipV="1">
          <a:off x="15481300" y="1375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63500</xdr:rowOff>
    </xdr:from>
    <xdr:to>
      <xdr:col>76</xdr:col>
      <xdr:colOff>165100</xdr:colOff>
      <xdr:row>80</xdr:row>
      <xdr:rowOff>165100</xdr:rowOff>
    </xdr:to>
    <xdr:sp macro="" textlink="">
      <xdr:nvSpPr>
        <xdr:cNvPr id="645" name="楕円 644"/>
        <xdr:cNvSpPr/>
      </xdr:nvSpPr>
      <xdr:spPr>
        <a:xfrm>
          <a:off x="14541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76200</xdr:rowOff>
    </xdr:from>
    <xdr:to>
      <xdr:col>81</xdr:col>
      <xdr:colOff>50800</xdr:colOff>
      <xdr:row>80</xdr:row>
      <xdr:rowOff>114300</xdr:rowOff>
    </xdr:to>
    <xdr:cxnSp macro="">
      <xdr:nvCxnSpPr>
        <xdr:cNvPr id="646" name="直線コネクタ 645"/>
        <xdr:cNvCxnSpPr/>
      </xdr:nvCxnSpPr>
      <xdr:spPr>
        <a:xfrm flipV="1">
          <a:off x="14592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647"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648" name="n_2aveValue【児童館】&#10;有形固定資産減価償却率"/>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143527</xdr:rowOff>
    </xdr:from>
    <xdr:ext cx="405111" cy="259045"/>
    <xdr:sp macro="" textlink="">
      <xdr:nvSpPr>
        <xdr:cNvPr id="649" name="n_1mainValue【児童館】&#10;有形固定資産減価償却率"/>
        <xdr:cNvSpPr txBox="1"/>
      </xdr:nvSpPr>
      <xdr:spPr>
        <a:xfrm>
          <a:off x="15266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10177</xdr:rowOff>
    </xdr:from>
    <xdr:ext cx="405111" cy="259045"/>
    <xdr:sp macro="" textlink="">
      <xdr:nvSpPr>
        <xdr:cNvPr id="650" name="n_2mainValue【児童館】&#10;有形固定資産減価償却率"/>
        <xdr:cNvSpPr txBox="1"/>
      </xdr:nvSpPr>
      <xdr:spPr>
        <a:xfrm>
          <a:off x="14389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76" name="直線コネクタ 675"/>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7"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8" name="直線コネクタ 677"/>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9"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80" name="直線コネクタ 679"/>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81"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2" name="フローチャート: 判断 681"/>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3" name="フローチャート: 判断 682"/>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84" name="フローチャート: 判断 683"/>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690" name="楕円 689"/>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691"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692" name="楕円 691"/>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693" name="直線コネクタ 692"/>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694" name="楕円 693"/>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695" name="直線コネクタ 694"/>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96"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97"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698"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699"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0" name="テキスト ボックス 7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2" name="テキスト ボックス 7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0" name="テキスト ボックス 7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724" name="直線コネクタ 72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72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726" name="直線コネクタ 72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72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28" name="直線コネクタ 72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72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0" name="フローチャート: 判断 72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1" name="フローチャート: 判断 73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732" name="フローチャート: 判断 731"/>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738" name="楕円 737"/>
        <xdr:cNvSpPr/>
      </xdr:nvSpPr>
      <xdr:spPr>
        <a:xfrm>
          <a:off x="16268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10177</xdr:rowOff>
    </xdr:from>
    <xdr:ext cx="405111" cy="259045"/>
    <xdr:sp macro="" textlink="">
      <xdr:nvSpPr>
        <xdr:cNvPr id="739" name="【公民館】&#10;有形固定資産減価償却率該当値テキスト"/>
        <xdr:cNvSpPr txBox="1"/>
      </xdr:nvSpPr>
      <xdr:spPr>
        <a:xfrm>
          <a:off x="16357600"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23495</xdr:rowOff>
    </xdr:from>
    <xdr:to>
      <xdr:col>81</xdr:col>
      <xdr:colOff>101600</xdr:colOff>
      <xdr:row>104</xdr:row>
      <xdr:rowOff>125095</xdr:rowOff>
    </xdr:to>
    <xdr:sp macro="" textlink="">
      <xdr:nvSpPr>
        <xdr:cNvPr id="740" name="楕円 739"/>
        <xdr:cNvSpPr/>
      </xdr:nvSpPr>
      <xdr:spPr>
        <a:xfrm>
          <a:off x="15430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74295</xdr:rowOff>
    </xdr:to>
    <xdr:cxnSp macro="">
      <xdr:nvCxnSpPr>
        <xdr:cNvPr id="741" name="直線コネクタ 740"/>
        <xdr:cNvCxnSpPr/>
      </xdr:nvCxnSpPr>
      <xdr:spPr>
        <a:xfrm flipV="1">
          <a:off x="15481300" y="178689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42" name="楕円 741"/>
        <xdr:cNvSpPr/>
      </xdr:nvSpPr>
      <xdr:spPr>
        <a:xfrm>
          <a:off x="14541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74295</xdr:rowOff>
    </xdr:from>
    <xdr:to>
      <xdr:col>81</xdr:col>
      <xdr:colOff>50800</xdr:colOff>
      <xdr:row>104</xdr:row>
      <xdr:rowOff>106680</xdr:rowOff>
    </xdr:to>
    <xdr:cxnSp macro="">
      <xdr:nvCxnSpPr>
        <xdr:cNvPr id="743" name="直線コネクタ 742"/>
        <xdr:cNvCxnSpPr/>
      </xdr:nvCxnSpPr>
      <xdr:spPr>
        <a:xfrm flipV="1">
          <a:off x="14592300" y="17905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44"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745"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141622</xdr:rowOff>
    </xdr:from>
    <xdr:ext cx="405111" cy="259045"/>
    <xdr:sp macro="" textlink="">
      <xdr:nvSpPr>
        <xdr:cNvPr id="746" name="n_1mainValue【公民館】&#10;有形固定資産減価償却率"/>
        <xdr:cNvSpPr txBox="1"/>
      </xdr:nvSpPr>
      <xdr:spPr>
        <a:xfrm>
          <a:off x="152660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747" name="n_2mainValue【公民館】&#10;有形固定資産減価償却率"/>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71" name="直線コネクタ 77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7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3" name="直線コネクタ 77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5" name="直線コネクタ 77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776"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7" name="フローチャート: 判断 77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78" name="フローチャート: 判断 77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79" name="フローチャート: 判断 778"/>
        <xdr:cNvSpPr/>
      </xdr:nvSpPr>
      <xdr:spPr>
        <a:xfrm>
          <a:off x="20383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785" name="楕円 784"/>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786" name="【公民館】&#10;一人当たり面積該当値テキスト"/>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787" name="楕円 786"/>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3811</xdr:rowOff>
    </xdr:to>
    <xdr:cxnSp macro="">
      <xdr:nvCxnSpPr>
        <xdr:cNvPr id="788" name="直線コネクタ 787"/>
        <xdr:cNvCxnSpPr/>
      </xdr:nvCxnSpPr>
      <xdr:spPr>
        <a:xfrm>
          <a:off x="21323300" y="1834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789" name="楕円 788"/>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7620</xdr:rowOff>
    </xdr:to>
    <xdr:cxnSp macro="">
      <xdr:nvCxnSpPr>
        <xdr:cNvPr id="790" name="直線コネクタ 789"/>
        <xdr:cNvCxnSpPr/>
      </xdr:nvCxnSpPr>
      <xdr:spPr>
        <a:xfrm flipV="1">
          <a:off x="20434300" y="18348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9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792" name="n_2aveValue【公民館】&#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793" name="n_1main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794" name="n_2main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ほとんどの施設類型において、有形固定資産減価償却率は類似団体平均を上回っている。その中でも特に高くなっている施設は橋りょう、公営住宅、港湾・漁港、幼稚園・保育所である。</a:t>
          </a:r>
        </a:p>
        <a:p>
          <a:r>
            <a:rPr kumimoji="1" lang="ja-JP" altLang="en-US" sz="1300">
              <a:latin typeface="ＭＳ Ｐゴシック" panose="020B0600070205080204" pitchFamily="50" charset="-128"/>
              <a:ea typeface="ＭＳ Ｐゴシック" panose="020B0600070205080204" pitchFamily="50" charset="-128"/>
            </a:rPr>
            <a:t>・架設後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年以上経過した橋りょうは全体の</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％を占めており、平成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月に橋梁長寿命化修繕計画を策定し、計画的かつ予防的な対応に転換を図り、橋りょうの長寿命化およびコスト縮減を図ることとしている。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割が耐用年数を経過し、老朽化が進んでおり、平成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月に「坂出市公営住宅等長寿命化計画」を策定し、適正な管理戸数の維持・確保を目指している。</a:t>
          </a:r>
        </a:p>
        <a:p>
          <a:r>
            <a:rPr kumimoji="1" lang="ja-JP" altLang="en-US" sz="1300">
              <a:latin typeface="ＭＳ Ｐゴシック" panose="020B0600070205080204" pitchFamily="50" charset="-128"/>
              <a:ea typeface="ＭＳ Ｐゴシック" panose="020B0600070205080204" pitchFamily="50" charset="-128"/>
            </a:rPr>
            <a:t>・港湾・漁港については、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箇所の港湾、</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箇所の漁港があり、その多くは昭和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年代ごろに整備されたものであり、高潮対策事業や地震津波対策事業を実施している。</a:t>
          </a:r>
        </a:p>
        <a:p>
          <a:r>
            <a:rPr kumimoji="1" lang="ja-JP" altLang="en-US" sz="1300">
              <a:latin typeface="ＭＳ Ｐゴシック" panose="020B0600070205080204" pitchFamily="50" charset="-128"/>
              <a:ea typeface="ＭＳ Ｐゴシック" panose="020B0600070205080204" pitchFamily="50" charset="-128"/>
            </a:rPr>
            <a:t>・幼稚園・保育所の多くは、建築後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年以上経過しており、緊急性等の観点から優先順位をつけ認定こども園として集約・複合化を行っていく予定である。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53,797
53,076
92.49
23,049,606
22,781,555
174,098
13,565,705
21,844,383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27033</xdr:rowOff>
    </xdr:from>
    <xdr:to>
      <xdr:col>24</xdr:col>
      <xdr:colOff>114300</xdr:colOff>
      <xdr:row>35</xdr:row>
      <xdr:rowOff>128633</xdr:rowOff>
    </xdr:to>
    <xdr:sp macro="" textlink="">
      <xdr:nvSpPr>
        <xdr:cNvPr id="71" name="楕円 70"/>
        <xdr:cNvSpPr/>
      </xdr:nvSpPr>
      <xdr:spPr>
        <a:xfrm>
          <a:off x="45847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49910</xdr:rowOff>
    </xdr:from>
    <xdr:ext cx="405111" cy="259045"/>
    <xdr:sp macro="" textlink="">
      <xdr:nvSpPr>
        <xdr:cNvPr id="72" name="【図書館】&#10;有形固定資産減価償却率該当値テキスト"/>
        <xdr:cNvSpPr txBox="1"/>
      </xdr:nvSpPr>
      <xdr:spPr>
        <a:xfrm>
          <a:off x="4673600" y="587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43361</xdr:rowOff>
    </xdr:from>
    <xdr:to>
      <xdr:col>20</xdr:col>
      <xdr:colOff>38100</xdr:colOff>
      <xdr:row>35</xdr:row>
      <xdr:rowOff>144961</xdr:rowOff>
    </xdr:to>
    <xdr:sp macro="" textlink="">
      <xdr:nvSpPr>
        <xdr:cNvPr id="73" name="楕円 72"/>
        <xdr:cNvSpPr/>
      </xdr:nvSpPr>
      <xdr:spPr>
        <a:xfrm>
          <a:off x="3746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77833</xdr:rowOff>
    </xdr:from>
    <xdr:to>
      <xdr:col>24</xdr:col>
      <xdr:colOff>63500</xdr:colOff>
      <xdr:row>35</xdr:row>
      <xdr:rowOff>94161</xdr:rowOff>
    </xdr:to>
    <xdr:cxnSp macro="">
      <xdr:nvCxnSpPr>
        <xdr:cNvPr id="74" name="直線コネクタ 73"/>
        <xdr:cNvCxnSpPr/>
      </xdr:nvCxnSpPr>
      <xdr:spPr>
        <a:xfrm flipV="1">
          <a:off x="3797300" y="607858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5" name="楕円 74"/>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94161</xdr:rowOff>
    </xdr:from>
    <xdr:to>
      <xdr:col>19</xdr:col>
      <xdr:colOff>177800</xdr:colOff>
      <xdr:row>35</xdr:row>
      <xdr:rowOff>117022</xdr:rowOff>
    </xdr:to>
    <xdr:cxnSp macro="">
      <xdr:nvCxnSpPr>
        <xdr:cNvPr id="76" name="直線コネクタ 75"/>
        <xdr:cNvCxnSpPr/>
      </xdr:nvCxnSpPr>
      <xdr:spPr>
        <a:xfrm flipV="1">
          <a:off x="2908300" y="609491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161488</xdr:rowOff>
    </xdr:from>
    <xdr:ext cx="405111" cy="259045"/>
    <xdr:sp macro="" textlink="">
      <xdr:nvSpPr>
        <xdr:cNvPr id="79" name="n_1mainValue【図書館】&#10;有形固定資産減価償却率"/>
        <xdr:cNvSpPr txBox="1"/>
      </xdr:nvSpPr>
      <xdr:spPr>
        <a:xfrm>
          <a:off x="35820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0"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8" name="楕円 11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9"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152400</xdr:rowOff>
    </xdr:from>
    <xdr:to>
      <xdr:col>50</xdr:col>
      <xdr:colOff>165100</xdr:colOff>
      <xdr:row>39</xdr:row>
      <xdr:rowOff>82550</xdr:rowOff>
    </xdr:to>
    <xdr:sp macro="" textlink="">
      <xdr:nvSpPr>
        <xdr:cNvPr id="120" name="楕円 119"/>
        <xdr:cNvSpPr/>
      </xdr:nvSpPr>
      <xdr:spPr>
        <a:xfrm>
          <a:off x="9588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31750</xdr:rowOff>
    </xdr:to>
    <xdr:cxnSp macro="">
      <xdr:nvCxnSpPr>
        <xdr:cNvPr id="121" name="直線コネクタ 120"/>
        <xdr:cNvCxnSpPr/>
      </xdr:nvCxnSpPr>
      <xdr:spPr>
        <a:xfrm flipV="1">
          <a:off x="9639300" y="670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152400</xdr:rowOff>
    </xdr:from>
    <xdr:to>
      <xdr:col>46</xdr:col>
      <xdr:colOff>38100</xdr:colOff>
      <xdr:row>39</xdr:row>
      <xdr:rowOff>82550</xdr:rowOff>
    </xdr:to>
    <xdr:sp macro="" textlink="">
      <xdr:nvSpPr>
        <xdr:cNvPr id="122" name="楕円 121"/>
        <xdr:cNvSpPr/>
      </xdr:nvSpPr>
      <xdr:spPr>
        <a:xfrm>
          <a:off x="8699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31750</xdr:rowOff>
    </xdr:from>
    <xdr:to>
      <xdr:col>50</xdr:col>
      <xdr:colOff>114300</xdr:colOff>
      <xdr:row>39</xdr:row>
      <xdr:rowOff>31750</xdr:rowOff>
    </xdr:to>
    <xdr:cxnSp macro="">
      <xdr:nvCxnSpPr>
        <xdr:cNvPr id="123" name="直線コネクタ 122"/>
        <xdr:cNvCxnSpPr/>
      </xdr:nvCxnSpPr>
      <xdr:spPr>
        <a:xfrm>
          <a:off x="87503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73677</xdr:rowOff>
    </xdr:from>
    <xdr:ext cx="469744" cy="259045"/>
    <xdr:sp macro="" textlink="">
      <xdr:nvSpPr>
        <xdr:cNvPr id="126" name="n_1main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99077</xdr:rowOff>
    </xdr:from>
    <xdr:ext cx="469744" cy="259045"/>
    <xdr:sp macro="" textlink="">
      <xdr:nvSpPr>
        <xdr:cNvPr id="127" name="n_2mainValue【図書館】&#10;一人当たり面積"/>
        <xdr:cNvSpPr txBox="1"/>
      </xdr:nvSpPr>
      <xdr:spPr>
        <a:xfrm>
          <a:off x="8515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60" name="フローチャート: 判断 159"/>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141605</xdr:rowOff>
    </xdr:from>
    <xdr:to>
      <xdr:col>24</xdr:col>
      <xdr:colOff>114300</xdr:colOff>
      <xdr:row>56</xdr:row>
      <xdr:rowOff>71755</xdr:rowOff>
    </xdr:to>
    <xdr:sp macro="" textlink="">
      <xdr:nvSpPr>
        <xdr:cNvPr id="166" name="楕円 165"/>
        <xdr:cNvSpPr/>
      </xdr:nvSpPr>
      <xdr:spPr>
        <a:xfrm>
          <a:off x="4584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85107</xdr:rowOff>
    </xdr:from>
    <xdr:ext cx="405111" cy="259045"/>
    <xdr:sp macro="" textlink="">
      <xdr:nvSpPr>
        <xdr:cNvPr id="167" name="【体育館・プール】&#10;有形固定資産減価償却率該当値テキスト"/>
        <xdr:cNvSpPr txBox="1"/>
      </xdr:nvSpPr>
      <xdr:spPr>
        <a:xfrm>
          <a:off x="4673600" y="951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52070</xdr:rowOff>
    </xdr:from>
    <xdr:to>
      <xdr:col>20</xdr:col>
      <xdr:colOff>38100</xdr:colOff>
      <xdr:row>55</xdr:row>
      <xdr:rowOff>153670</xdr:rowOff>
    </xdr:to>
    <xdr:sp macro="" textlink="">
      <xdr:nvSpPr>
        <xdr:cNvPr id="168" name="楕円 167"/>
        <xdr:cNvSpPr/>
      </xdr:nvSpPr>
      <xdr:spPr>
        <a:xfrm>
          <a:off x="3746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102870</xdr:rowOff>
    </xdr:from>
    <xdr:to>
      <xdr:col>24</xdr:col>
      <xdr:colOff>63500</xdr:colOff>
      <xdr:row>56</xdr:row>
      <xdr:rowOff>20955</xdr:rowOff>
    </xdr:to>
    <xdr:cxnSp macro="">
      <xdr:nvCxnSpPr>
        <xdr:cNvPr id="169" name="直線コネクタ 168"/>
        <xdr:cNvCxnSpPr/>
      </xdr:nvCxnSpPr>
      <xdr:spPr>
        <a:xfrm>
          <a:off x="3797300" y="953262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170" name="楕円 169"/>
        <xdr:cNvSpPr/>
      </xdr:nvSpPr>
      <xdr:spPr>
        <a:xfrm>
          <a:off x="2857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55</xdr:row>
      <xdr:rowOff>102870</xdr:rowOff>
    </xdr:to>
    <xdr:cxnSp macro="">
      <xdr:nvCxnSpPr>
        <xdr:cNvPr id="171" name="直線コネクタ 170"/>
        <xdr:cNvCxnSpPr/>
      </xdr:nvCxnSpPr>
      <xdr:spPr>
        <a:xfrm>
          <a:off x="2908300" y="953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73" name="n_2aveValue【体育館・プー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170197</xdr:rowOff>
    </xdr:from>
    <xdr:ext cx="405111" cy="259045"/>
    <xdr:sp macro="" textlink="">
      <xdr:nvSpPr>
        <xdr:cNvPr id="174" name="n_1mainValue【体育館・プール】&#10;有形固定資産減価償却率"/>
        <xdr:cNvSpPr txBox="1"/>
      </xdr:nvSpPr>
      <xdr:spPr>
        <a:xfrm>
          <a:off x="35820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170197</xdr:rowOff>
    </xdr:from>
    <xdr:ext cx="405111" cy="259045"/>
    <xdr:sp macro="" textlink="">
      <xdr:nvSpPr>
        <xdr:cNvPr id="175" name="n_2mainValue【体育館・プール】&#10;有形固定資産減価償却率"/>
        <xdr:cNvSpPr txBox="1"/>
      </xdr:nvSpPr>
      <xdr:spPr>
        <a:xfrm>
          <a:off x="2705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107315</xdr:rowOff>
    </xdr:from>
    <xdr:to>
      <xdr:col>46</xdr:col>
      <xdr:colOff>38100</xdr:colOff>
      <xdr:row>63</xdr:row>
      <xdr:rowOff>37465</xdr:rowOff>
    </xdr:to>
    <xdr:sp macro="" textlink="">
      <xdr:nvSpPr>
        <xdr:cNvPr id="207" name="フローチャート: 判断 206"/>
        <xdr:cNvSpPr/>
      </xdr:nvSpPr>
      <xdr:spPr>
        <a:xfrm>
          <a:off x="8699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33020</xdr:rowOff>
    </xdr:from>
    <xdr:to>
      <xdr:col>55</xdr:col>
      <xdr:colOff>50800</xdr:colOff>
      <xdr:row>63</xdr:row>
      <xdr:rowOff>134620</xdr:rowOff>
    </xdr:to>
    <xdr:sp macro="" textlink="">
      <xdr:nvSpPr>
        <xdr:cNvPr id="213" name="楕円 212"/>
        <xdr:cNvSpPr/>
      </xdr:nvSpPr>
      <xdr:spPr>
        <a:xfrm>
          <a:off x="10426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119397</xdr:rowOff>
    </xdr:from>
    <xdr:ext cx="469744" cy="259045"/>
    <xdr:sp macro="" textlink="">
      <xdr:nvSpPr>
        <xdr:cNvPr id="214" name="【体育館・プール】&#10;一人当たり面積該当値テキスト"/>
        <xdr:cNvSpPr txBox="1"/>
      </xdr:nvSpPr>
      <xdr:spPr>
        <a:xfrm>
          <a:off x="10515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33020</xdr:rowOff>
    </xdr:from>
    <xdr:to>
      <xdr:col>50</xdr:col>
      <xdr:colOff>165100</xdr:colOff>
      <xdr:row>63</xdr:row>
      <xdr:rowOff>134620</xdr:rowOff>
    </xdr:to>
    <xdr:sp macro="" textlink="">
      <xdr:nvSpPr>
        <xdr:cNvPr id="215" name="楕円 214"/>
        <xdr:cNvSpPr/>
      </xdr:nvSpPr>
      <xdr:spPr>
        <a:xfrm>
          <a:off x="9588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83820</xdr:rowOff>
    </xdr:from>
    <xdr:to>
      <xdr:col>55</xdr:col>
      <xdr:colOff>0</xdr:colOff>
      <xdr:row>63</xdr:row>
      <xdr:rowOff>83820</xdr:rowOff>
    </xdr:to>
    <xdr:cxnSp macro="">
      <xdr:nvCxnSpPr>
        <xdr:cNvPr id="216" name="直線コネクタ 215"/>
        <xdr:cNvCxnSpPr/>
      </xdr:nvCxnSpPr>
      <xdr:spPr>
        <a:xfrm>
          <a:off x="9639300" y="1088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217" name="楕円 216"/>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83820</xdr:rowOff>
    </xdr:from>
    <xdr:to>
      <xdr:col>50</xdr:col>
      <xdr:colOff>114300</xdr:colOff>
      <xdr:row>63</xdr:row>
      <xdr:rowOff>85725</xdr:rowOff>
    </xdr:to>
    <xdr:cxnSp macro="">
      <xdr:nvCxnSpPr>
        <xdr:cNvPr id="218" name="直線コネクタ 217"/>
        <xdr:cNvCxnSpPr/>
      </xdr:nvCxnSpPr>
      <xdr:spPr>
        <a:xfrm flipV="1">
          <a:off x="8750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53992</xdr:rowOff>
    </xdr:from>
    <xdr:ext cx="469744" cy="259045"/>
    <xdr:sp macro="" textlink="">
      <xdr:nvSpPr>
        <xdr:cNvPr id="220" name="n_2aveValue【体育館・プール】&#10;一人当たり面積"/>
        <xdr:cNvSpPr txBox="1"/>
      </xdr:nvSpPr>
      <xdr:spPr>
        <a:xfrm>
          <a:off x="85154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125747</xdr:rowOff>
    </xdr:from>
    <xdr:ext cx="469744" cy="259045"/>
    <xdr:sp macro="" textlink="">
      <xdr:nvSpPr>
        <xdr:cNvPr id="221" name="n_1mainValue【体育館・プール】&#10;一人当たり面積"/>
        <xdr:cNvSpPr txBox="1"/>
      </xdr:nvSpPr>
      <xdr:spPr>
        <a:xfrm>
          <a:off x="9391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22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5" name="フローチャート: 判断 254"/>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61" name="楕円 260"/>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62" name="【福祉施設】&#10;有形固定資産減価償却率該当値テキスト"/>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63" name="楕円 262"/>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161925</xdr:rowOff>
    </xdr:to>
    <xdr:cxnSp macro="">
      <xdr:nvCxnSpPr>
        <xdr:cNvPr id="264" name="直線コネクタ 263"/>
        <xdr:cNvCxnSpPr/>
      </xdr:nvCxnSpPr>
      <xdr:spPr>
        <a:xfrm flipV="1">
          <a:off x="3797300" y="14015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65" name="楕円 264"/>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81</xdr:row>
      <xdr:rowOff>161925</xdr:rowOff>
    </xdr:to>
    <xdr:cxnSp macro="">
      <xdr:nvCxnSpPr>
        <xdr:cNvPr id="266" name="直線コネクタ 265"/>
        <xdr:cNvCxnSpPr/>
      </xdr:nvCxnSpPr>
      <xdr:spPr>
        <a:xfrm>
          <a:off x="2908300" y="14032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8"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269" name="n_1main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70" name="n_2main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00" name="フローチャート: 判断 299"/>
        <xdr:cNvSpPr/>
      </xdr:nvSpPr>
      <xdr:spPr>
        <a:xfrm>
          <a:off x="8699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06" name="楕円 305"/>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07" name="【福祉施設】&#10;一人当たり面積該当値テキスト"/>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08" name="楕円 307"/>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154687</xdr:rowOff>
    </xdr:to>
    <xdr:cxnSp macro="">
      <xdr:nvCxnSpPr>
        <xdr:cNvPr id="309" name="直線コネクタ 308"/>
        <xdr:cNvCxnSpPr/>
      </xdr:nvCxnSpPr>
      <xdr:spPr>
        <a:xfrm>
          <a:off x="9639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10" name="楕円 309"/>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154687</xdr:rowOff>
    </xdr:to>
    <xdr:cxnSp macro="">
      <xdr:nvCxnSpPr>
        <xdr:cNvPr id="311" name="直線コネクタ 310"/>
        <xdr:cNvCxnSpPr/>
      </xdr:nvCxnSpPr>
      <xdr:spPr>
        <a:xfrm>
          <a:off x="8750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13" name="n_2aveValue【福祉施設】&#10;一人当たり面積"/>
        <xdr:cNvSpPr txBox="1"/>
      </xdr:nvSpPr>
      <xdr:spPr>
        <a:xfrm>
          <a:off x="8515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314" name="n_1mainValue【福祉施設】&#10;一人当たり面積"/>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15" name="n_2mainValue【福祉施設】&#10;一人当たり面積"/>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49" name="フローチャート: 判断 348"/>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355" name="楕円 354"/>
        <xdr:cNvSpPr/>
      </xdr:nvSpPr>
      <xdr:spPr>
        <a:xfrm>
          <a:off x="4584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100528</xdr:rowOff>
    </xdr:from>
    <xdr:ext cx="405111" cy="259045"/>
    <xdr:sp macro="" textlink="">
      <xdr:nvSpPr>
        <xdr:cNvPr id="356" name="【市民会館】&#10;有形固定資産減価償却率該当値テキスト"/>
        <xdr:cNvSpPr txBox="1"/>
      </xdr:nvSpPr>
      <xdr:spPr>
        <a:xfrm>
          <a:off x="4673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357" name="楕円 356"/>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128451</xdr:rowOff>
    </xdr:from>
    <xdr:to>
      <xdr:col>24</xdr:col>
      <xdr:colOff>63500</xdr:colOff>
      <xdr:row>103</xdr:row>
      <xdr:rowOff>156211</xdr:rowOff>
    </xdr:to>
    <xdr:cxnSp macro="">
      <xdr:nvCxnSpPr>
        <xdr:cNvPr id="358" name="直線コネクタ 357"/>
        <xdr:cNvCxnSpPr/>
      </xdr:nvCxnSpPr>
      <xdr:spPr>
        <a:xfrm flipV="1">
          <a:off x="3797300" y="1778780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359" name="楕円 358"/>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15784</xdr:rowOff>
    </xdr:to>
    <xdr:cxnSp macro="">
      <xdr:nvCxnSpPr>
        <xdr:cNvPr id="360" name="直線コネクタ 359"/>
        <xdr:cNvCxnSpPr/>
      </xdr:nvCxnSpPr>
      <xdr:spPr>
        <a:xfrm flipV="1">
          <a:off x="2908300" y="178155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2"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363" name="n_1main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364" name="n_2mainValue【市民会館】&#10;有形固定資産減価償却率"/>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110308</xdr:rowOff>
    </xdr:from>
    <xdr:to>
      <xdr:col>46</xdr:col>
      <xdr:colOff>38100</xdr:colOff>
      <xdr:row>107</xdr:row>
      <xdr:rowOff>40458</xdr:rowOff>
    </xdr:to>
    <xdr:sp macro="" textlink="">
      <xdr:nvSpPr>
        <xdr:cNvPr id="398" name="フローチャート: 判断 397"/>
        <xdr:cNvSpPr/>
      </xdr:nvSpPr>
      <xdr:spPr>
        <a:xfrm>
          <a:off x="8699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92348</xdr:rowOff>
    </xdr:from>
    <xdr:to>
      <xdr:col>55</xdr:col>
      <xdr:colOff>50800</xdr:colOff>
      <xdr:row>108</xdr:row>
      <xdr:rowOff>22498</xdr:rowOff>
    </xdr:to>
    <xdr:sp macro="" textlink="">
      <xdr:nvSpPr>
        <xdr:cNvPr id="404" name="楕円 403"/>
        <xdr:cNvSpPr/>
      </xdr:nvSpPr>
      <xdr:spPr>
        <a:xfrm>
          <a:off x="10426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70775</xdr:rowOff>
    </xdr:from>
    <xdr:ext cx="469744" cy="259045"/>
    <xdr:sp macro="" textlink="">
      <xdr:nvSpPr>
        <xdr:cNvPr id="405" name="【市民会館】&#10;一人当たり面積該当値テキスト"/>
        <xdr:cNvSpPr txBox="1"/>
      </xdr:nvSpPr>
      <xdr:spPr>
        <a:xfrm>
          <a:off x="10515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92348</xdr:rowOff>
    </xdr:from>
    <xdr:to>
      <xdr:col>50</xdr:col>
      <xdr:colOff>165100</xdr:colOff>
      <xdr:row>108</xdr:row>
      <xdr:rowOff>22498</xdr:rowOff>
    </xdr:to>
    <xdr:sp macro="" textlink="">
      <xdr:nvSpPr>
        <xdr:cNvPr id="406" name="楕円 405"/>
        <xdr:cNvSpPr/>
      </xdr:nvSpPr>
      <xdr:spPr>
        <a:xfrm>
          <a:off x="9588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143148</xdr:rowOff>
    </xdr:from>
    <xdr:to>
      <xdr:col>55</xdr:col>
      <xdr:colOff>0</xdr:colOff>
      <xdr:row>107</xdr:row>
      <xdr:rowOff>143148</xdr:rowOff>
    </xdr:to>
    <xdr:cxnSp macro="">
      <xdr:nvCxnSpPr>
        <xdr:cNvPr id="407" name="直線コネクタ 406"/>
        <xdr:cNvCxnSpPr/>
      </xdr:nvCxnSpPr>
      <xdr:spPr>
        <a:xfrm>
          <a:off x="9639300" y="18488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95613</xdr:rowOff>
    </xdr:from>
    <xdr:to>
      <xdr:col>46</xdr:col>
      <xdr:colOff>38100</xdr:colOff>
      <xdr:row>108</xdr:row>
      <xdr:rowOff>25763</xdr:rowOff>
    </xdr:to>
    <xdr:sp macro="" textlink="">
      <xdr:nvSpPr>
        <xdr:cNvPr id="408" name="楕円 407"/>
        <xdr:cNvSpPr/>
      </xdr:nvSpPr>
      <xdr:spPr>
        <a:xfrm>
          <a:off x="869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143148</xdr:rowOff>
    </xdr:from>
    <xdr:to>
      <xdr:col>50</xdr:col>
      <xdr:colOff>114300</xdr:colOff>
      <xdr:row>107</xdr:row>
      <xdr:rowOff>146413</xdr:rowOff>
    </xdr:to>
    <xdr:cxnSp macro="">
      <xdr:nvCxnSpPr>
        <xdr:cNvPr id="409" name="直線コネクタ 408"/>
        <xdr:cNvCxnSpPr/>
      </xdr:nvCxnSpPr>
      <xdr:spPr>
        <a:xfrm flipV="1">
          <a:off x="8750300" y="184882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56985</xdr:rowOff>
    </xdr:from>
    <xdr:ext cx="469744" cy="259045"/>
    <xdr:sp macro="" textlink="">
      <xdr:nvSpPr>
        <xdr:cNvPr id="411" name="n_2aveValue【市民会館】&#10;一人当たり面積"/>
        <xdr:cNvSpPr txBox="1"/>
      </xdr:nvSpPr>
      <xdr:spPr>
        <a:xfrm>
          <a:off x="8515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13625</xdr:rowOff>
    </xdr:from>
    <xdr:ext cx="469744" cy="259045"/>
    <xdr:sp macro="" textlink="">
      <xdr:nvSpPr>
        <xdr:cNvPr id="412" name="n_1mainValue【市民会館】&#10;一人当たり面積"/>
        <xdr:cNvSpPr txBox="1"/>
      </xdr:nvSpPr>
      <xdr:spPr>
        <a:xfrm>
          <a:off x="9391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16890</xdr:rowOff>
    </xdr:from>
    <xdr:ext cx="469744" cy="259045"/>
    <xdr:sp macro="" textlink="">
      <xdr:nvSpPr>
        <xdr:cNvPr id="413" name="n_2mainValue【市民会館】&#10;一人当たり面積"/>
        <xdr:cNvSpPr txBox="1"/>
      </xdr:nvSpPr>
      <xdr:spPr>
        <a:xfrm>
          <a:off x="851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7" name="フローチャート: 判断 446"/>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53" name="楕円 452"/>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129557</xdr:rowOff>
    </xdr:from>
    <xdr:ext cx="405111" cy="259045"/>
    <xdr:sp macro="" textlink="">
      <xdr:nvSpPr>
        <xdr:cNvPr id="454" name="【一般廃棄物処理施設】&#10;有形固定資産減価償却率該当値テキスト"/>
        <xdr:cNvSpPr txBox="1"/>
      </xdr:nvSpPr>
      <xdr:spPr>
        <a:xfrm>
          <a:off x="163576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159294</xdr:rowOff>
    </xdr:from>
    <xdr:to>
      <xdr:col>81</xdr:col>
      <xdr:colOff>101600</xdr:colOff>
      <xdr:row>37</xdr:row>
      <xdr:rowOff>89444</xdr:rowOff>
    </xdr:to>
    <xdr:sp macro="" textlink="">
      <xdr:nvSpPr>
        <xdr:cNvPr id="455" name="楕円 454"/>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38644</xdr:rowOff>
    </xdr:to>
    <xdr:cxnSp macro="">
      <xdr:nvCxnSpPr>
        <xdr:cNvPr id="456" name="直線コネクタ 455"/>
        <xdr:cNvCxnSpPr/>
      </xdr:nvCxnSpPr>
      <xdr:spPr>
        <a:xfrm flipV="1">
          <a:off x="15481300" y="63741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57" name="楕円 456"/>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38644</xdr:rowOff>
    </xdr:to>
    <xdr:cxnSp macro="">
      <xdr:nvCxnSpPr>
        <xdr:cNvPr id="458" name="直線コネクタ 457"/>
        <xdr:cNvCxnSpPr/>
      </xdr:nvCxnSpPr>
      <xdr:spPr>
        <a:xfrm>
          <a:off x="14592300" y="63627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60"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80571</xdr:rowOff>
    </xdr:from>
    <xdr:ext cx="405111" cy="259045"/>
    <xdr:sp macro="" textlink="">
      <xdr:nvSpPr>
        <xdr:cNvPr id="461" name="n_1main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60977</xdr:rowOff>
    </xdr:from>
    <xdr:ext cx="405111" cy="259045"/>
    <xdr:sp macro="" textlink="">
      <xdr:nvSpPr>
        <xdr:cNvPr id="462" name="n_2mainValue【一般廃棄物処理施設】&#10;有形固定資産減価償却率"/>
        <xdr:cNvSpPr txBox="1"/>
      </xdr:nvSpPr>
      <xdr:spPr>
        <a:xfrm>
          <a:off x="14389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153174</xdr:rowOff>
    </xdr:from>
    <xdr:to>
      <xdr:col>107</xdr:col>
      <xdr:colOff>101600</xdr:colOff>
      <xdr:row>40</xdr:row>
      <xdr:rowOff>83324</xdr:rowOff>
    </xdr:to>
    <xdr:sp macro="" textlink="">
      <xdr:nvSpPr>
        <xdr:cNvPr id="492" name="フローチャート: 判断 491"/>
        <xdr:cNvSpPr/>
      </xdr:nvSpPr>
      <xdr:spPr>
        <a:xfrm>
          <a:off x="20383500" y="683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80831</xdr:rowOff>
    </xdr:from>
    <xdr:to>
      <xdr:col>116</xdr:col>
      <xdr:colOff>114300</xdr:colOff>
      <xdr:row>39</xdr:row>
      <xdr:rowOff>10981</xdr:rowOff>
    </xdr:to>
    <xdr:sp macro="" textlink="">
      <xdr:nvSpPr>
        <xdr:cNvPr id="498" name="楕円 497"/>
        <xdr:cNvSpPr/>
      </xdr:nvSpPr>
      <xdr:spPr>
        <a:xfrm>
          <a:off x="22110700" y="65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103708</xdr:rowOff>
    </xdr:from>
    <xdr:ext cx="599010" cy="259045"/>
    <xdr:sp macro="" textlink="">
      <xdr:nvSpPr>
        <xdr:cNvPr id="499" name="【一般廃棄物処理施設】&#10;一人当たり有形固定資産（償却資産）額該当値テキスト"/>
        <xdr:cNvSpPr txBox="1"/>
      </xdr:nvSpPr>
      <xdr:spPr>
        <a:xfrm>
          <a:off x="22199600" y="644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94703</xdr:rowOff>
    </xdr:from>
    <xdr:to>
      <xdr:col>112</xdr:col>
      <xdr:colOff>38100</xdr:colOff>
      <xdr:row>39</xdr:row>
      <xdr:rowOff>24853</xdr:rowOff>
    </xdr:to>
    <xdr:sp macro="" textlink="">
      <xdr:nvSpPr>
        <xdr:cNvPr id="500" name="楕円 499"/>
        <xdr:cNvSpPr/>
      </xdr:nvSpPr>
      <xdr:spPr>
        <a:xfrm>
          <a:off x="21272500" y="66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131631</xdr:rowOff>
    </xdr:from>
    <xdr:to>
      <xdr:col>116</xdr:col>
      <xdr:colOff>63500</xdr:colOff>
      <xdr:row>38</xdr:row>
      <xdr:rowOff>145503</xdr:rowOff>
    </xdr:to>
    <xdr:cxnSp macro="">
      <xdr:nvCxnSpPr>
        <xdr:cNvPr id="501" name="直線コネクタ 500"/>
        <xdr:cNvCxnSpPr/>
      </xdr:nvCxnSpPr>
      <xdr:spPr>
        <a:xfrm flipV="1">
          <a:off x="21323300" y="6646731"/>
          <a:ext cx="8382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26392</xdr:rowOff>
    </xdr:from>
    <xdr:to>
      <xdr:col>107</xdr:col>
      <xdr:colOff>101600</xdr:colOff>
      <xdr:row>40</xdr:row>
      <xdr:rowOff>127992</xdr:rowOff>
    </xdr:to>
    <xdr:sp macro="" textlink="">
      <xdr:nvSpPr>
        <xdr:cNvPr id="502" name="楕円 501"/>
        <xdr:cNvSpPr/>
      </xdr:nvSpPr>
      <xdr:spPr>
        <a:xfrm>
          <a:off x="20383500" y="68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145503</xdr:rowOff>
    </xdr:from>
    <xdr:to>
      <xdr:col>111</xdr:col>
      <xdr:colOff>177800</xdr:colOff>
      <xdr:row>40</xdr:row>
      <xdr:rowOff>77192</xdr:rowOff>
    </xdr:to>
    <xdr:cxnSp macro="">
      <xdr:nvCxnSpPr>
        <xdr:cNvPr id="503" name="直線コネクタ 502"/>
        <xdr:cNvCxnSpPr/>
      </xdr:nvCxnSpPr>
      <xdr:spPr>
        <a:xfrm flipV="1">
          <a:off x="20434300" y="6660603"/>
          <a:ext cx="889000" cy="27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99851</xdr:rowOff>
    </xdr:from>
    <xdr:ext cx="534377" cy="259045"/>
    <xdr:sp macro="" textlink="">
      <xdr:nvSpPr>
        <xdr:cNvPr id="505" name="n_2aveValue【一般廃棄物処理施設】&#10;一人当たり有形固定資産（償却資産）額"/>
        <xdr:cNvSpPr txBox="1"/>
      </xdr:nvSpPr>
      <xdr:spPr>
        <a:xfrm>
          <a:off x="20167111" y="66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41379</xdr:rowOff>
    </xdr:from>
    <xdr:ext cx="599010" cy="259045"/>
    <xdr:sp macro="" textlink="">
      <xdr:nvSpPr>
        <xdr:cNvPr id="506" name="n_1mainValue【一般廃棄物処理施設】&#10;一人当たり有形固定資産（償却資産）額"/>
        <xdr:cNvSpPr txBox="1"/>
      </xdr:nvSpPr>
      <xdr:spPr>
        <a:xfrm>
          <a:off x="21011095" y="638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119119</xdr:rowOff>
    </xdr:from>
    <xdr:ext cx="534377" cy="259045"/>
    <xdr:sp macro="" textlink="">
      <xdr:nvSpPr>
        <xdr:cNvPr id="507" name="n_2mainValue【一般廃棄物処理施設】&#10;一人当たり有形固定資産（償却資産）額"/>
        <xdr:cNvSpPr txBox="1"/>
      </xdr:nvSpPr>
      <xdr:spPr>
        <a:xfrm>
          <a:off x="20167111" y="69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1" name="フローチャート: 判断 540"/>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547" name="楕円 546"/>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548" name="【保健センター・保健所】&#10;有形固定資産減価償却率該当値テキスト"/>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49" name="楕円 548"/>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61</xdr:row>
      <xdr:rowOff>160020</xdr:rowOff>
    </xdr:to>
    <xdr:cxnSp macro="">
      <xdr:nvCxnSpPr>
        <xdr:cNvPr id="550" name="直線コネクタ 549"/>
        <xdr:cNvCxnSpPr/>
      </xdr:nvCxnSpPr>
      <xdr:spPr>
        <a:xfrm flipV="1">
          <a:off x="15481300" y="105743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153307</xdr:rowOff>
    </xdr:from>
    <xdr:to>
      <xdr:col>76</xdr:col>
      <xdr:colOff>165100</xdr:colOff>
      <xdr:row>62</xdr:row>
      <xdr:rowOff>83457</xdr:rowOff>
    </xdr:to>
    <xdr:sp macro="" textlink="">
      <xdr:nvSpPr>
        <xdr:cNvPr id="551" name="楕円 550"/>
        <xdr:cNvSpPr/>
      </xdr:nvSpPr>
      <xdr:spPr>
        <a:xfrm>
          <a:off x="14541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32657</xdr:rowOff>
    </xdr:to>
    <xdr:cxnSp macro="">
      <xdr:nvCxnSpPr>
        <xdr:cNvPr id="552" name="直線コネクタ 551"/>
        <xdr:cNvCxnSpPr/>
      </xdr:nvCxnSpPr>
      <xdr:spPr>
        <a:xfrm flipV="1">
          <a:off x="14592300" y="106184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54"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55" name="n_1mainValue【保健センター・保健所】&#10;有形固定資産減価償却率"/>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74584</xdr:rowOff>
    </xdr:from>
    <xdr:ext cx="405111" cy="259045"/>
    <xdr:sp macro="" textlink="">
      <xdr:nvSpPr>
        <xdr:cNvPr id="556" name="n_2mainValue【保健センター・保健所】&#10;有形固定資産減価償却率"/>
        <xdr:cNvSpPr txBox="1"/>
      </xdr:nvSpPr>
      <xdr:spPr>
        <a:xfrm>
          <a:off x="14389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107950</xdr:rowOff>
    </xdr:from>
    <xdr:to>
      <xdr:col>107</xdr:col>
      <xdr:colOff>101600</xdr:colOff>
      <xdr:row>62</xdr:row>
      <xdr:rowOff>38100</xdr:rowOff>
    </xdr:to>
    <xdr:sp macro="" textlink="">
      <xdr:nvSpPr>
        <xdr:cNvPr id="588" name="フローチャート: 判断 587"/>
        <xdr:cNvSpPr/>
      </xdr:nvSpPr>
      <xdr:spPr>
        <a:xfrm>
          <a:off x="20383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146050</xdr:rowOff>
    </xdr:from>
    <xdr:to>
      <xdr:col>116</xdr:col>
      <xdr:colOff>114300</xdr:colOff>
      <xdr:row>64</xdr:row>
      <xdr:rowOff>76200</xdr:rowOff>
    </xdr:to>
    <xdr:sp macro="" textlink="">
      <xdr:nvSpPr>
        <xdr:cNvPr id="594" name="楕円 593"/>
        <xdr:cNvSpPr/>
      </xdr:nvSpPr>
      <xdr:spPr>
        <a:xfrm>
          <a:off x="221107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60977</xdr:rowOff>
    </xdr:from>
    <xdr:ext cx="469744" cy="259045"/>
    <xdr:sp macro="" textlink="">
      <xdr:nvSpPr>
        <xdr:cNvPr id="595" name="【保健センター・保健所】&#10;一人当たり面積該当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146050</xdr:rowOff>
    </xdr:from>
    <xdr:to>
      <xdr:col>112</xdr:col>
      <xdr:colOff>38100</xdr:colOff>
      <xdr:row>64</xdr:row>
      <xdr:rowOff>76200</xdr:rowOff>
    </xdr:to>
    <xdr:sp macro="" textlink="">
      <xdr:nvSpPr>
        <xdr:cNvPr id="596" name="楕円 595"/>
        <xdr:cNvSpPr/>
      </xdr:nvSpPr>
      <xdr:spPr>
        <a:xfrm>
          <a:off x="21272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25400</xdr:rowOff>
    </xdr:from>
    <xdr:to>
      <xdr:col>116</xdr:col>
      <xdr:colOff>63500</xdr:colOff>
      <xdr:row>64</xdr:row>
      <xdr:rowOff>25400</xdr:rowOff>
    </xdr:to>
    <xdr:cxnSp macro="">
      <xdr:nvCxnSpPr>
        <xdr:cNvPr id="597" name="直線コネクタ 596"/>
        <xdr:cNvCxnSpPr/>
      </xdr:nvCxnSpPr>
      <xdr:spPr>
        <a:xfrm>
          <a:off x="21323300" y="1099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146050</xdr:rowOff>
    </xdr:from>
    <xdr:to>
      <xdr:col>107</xdr:col>
      <xdr:colOff>101600</xdr:colOff>
      <xdr:row>64</xdr:row>
      <xdr:rowOff>76200</xdr:rowOff>
    </xdr:to>
    <xdr:sp macro="" textlink="">
      <xdr:nvSpPr>
        <xdr:cNvPr id="598" name="楕円 597"/>
        <xdr:cNvSpPr/>
      </xdr:nvSpPr>
      <xdr:spPr>
        <a:xfrm>
          <a:off x="20383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25400</xdr:rowOff>
    </xdr:from>
    <xdr:to>
      <xdr:col>111</xdr:col>
      <xdr:colOff>177800</xdr:colOff>
      <xdr:row>64</xdr:row>
      <xdr:rowOff>25400</xdr:rowOff>
    </xdr:to>
    <xdr:cxnSp macro="">
      <xdr:nvCxnSpPr>
        <xdr:cNvPr id="599" name="直線コネクタ 598"/>
        <xdr:cNvCxnSpPr/>
      </xdr:nvCxnSpPr>
      <xdr:spPr>
        <a:xfrm>
          <a:off x="20434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54627</xdr:rowOff>
    </xdr:from>
    <xdr:ext cx="469744" cy="259045"/>
    <xdr:sp macro="" textlink="">
      <xdr:nvSpPr>
        <xdr:cNvPr id="601" name="n_2aveValue【保健センター・保健所】&#10;一人当たり面積"/>
        <xdr:cNvSpPr txBox="1"/>
      </xdr:nvSpPr>
      <xdr:spPr>
        <a:xfrm>
          <a:off x="201994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67327</xdr:rowOff>
    </xdr:from>
    <xdr:ext cx="469744" cy="259045"/>
    <xdr:sp macro="" textlink="">
      <xdr:nvSpPr>
        <xdr:cNvPr id="602" name="n_1mainValue【保健センター・保健所】&#10;一人当たり面積"/>
        <xdr:cNvSpPr txBox="1"/>
      </xdr:nvSpPr>
      <xdr:spPr>
        <a:xfrm>
          <a:off x="210757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67327</xdr:rowOff>
    </xdr:from>
    <xdr:ext cx="469744" cy="259045"/>
    <xdr:sp macro="" textlink="">
      <xdr:nvSpPr>
        <xdr:cNvPr id="603" name="n_2mainValue【保健センター・保健所】&#10;一人当たり面積"/>
        <xdr:cNvSpPr txBox="1"/>
      </xdr:nvSpPr>
      <xdr:spPr>
        <a:xfrm>
          <a:off x="20199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12064</xdr:rowOff>
    </xdr:from>
    <xdr:to>
      <xdr:col>85</xdr:col>
      <xdr:colOff>177800</xdr:colOff>
      <xdr:row>81</xdr:row>
      <xdr:rowOff>113664</xdr:rowOff>
    </xdr:to>
    <xdr:sp macro="" textlink="">
      <xdr:nvSpPr>
        <xdr:cNvPr id="642" name="楕円 641"/>
        <xdr:cNvSpPr/>
      </xdr:nvSpPr>
      <xdr:spPr>
        <a:xfrm>
          <a:off x="16268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34941</xdr:rowOff>
    </xdr:from>
    <xdr:ext cx="405111" cy="259045"/>
    <xdr:sp macro="" textlink="">
      <xdr:nvSpPr>
        <xdr:cNvPr id="643" name="【消防施設】&#10;有形固定資産減価償却率該当値テキスト"/>
        <xdr:cNvSpPr txBox="1"/>
      </xdr:nvSpPr>
      <xdr:spPr>
        <a:xfrm>
          <a:off x="16357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12064</xdr:rowOff>
    </xdr:from>
    <xdr:to>
      <xdr:col>81</xdr:col>
      <xdr:colOff>101600</xdr:colOff>
      <xdr:row>81</xdr:row>
      <xdr:rowOff>113664</xdr:rowOff>
    </xdr:to>
    <xdr:sp macro="" textlink="">
      <xdr:nvSpPr>
        <xdr:cNvPr id="644" name="楕円 643"/>
        <xdr:cNvSpPr/>
      </xdr:nvSpPr>
      <xdr:spPr>
        <a:xfrm>
          <a:off x="15430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62864</xdr:rowOff>
    </xdr:from>
    <xdr:to>
      <xdr:col>85</xdr:col>
      <xdr:colOff>127000</xdr:colOff>
      <xdr:row>81</xdr:row>
      <xdr:rowOff>62864</xdr:rowOff>
    </xdr:to>
    <xdr:cxnSp macro="">
      <xdr:nvCxnSpPr>
        <xdr:cNvPr id="645" name="直線コネクタ 644"/>
        <xdr:cNvCxnSpPr/>
      </xdr:nvCxnSpPr>
      <xdr:spPr>
        <a:xfrm>
          <a:off x="15481300" y="13950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143511</xdr:rowOff>
    </xdr:from>
    <xdr:to>
      <xdr:col>76</xdr:col>
      <xdr:colOff>165100</xdr:colOff>
      <xdr:row>81</xdr:row>
      <xdr:rowOff>73661</xdr:rowOff>
    </xdr:to>
    <xdr:sp macro="" textlink="">
      <xdr:nvSpPr>
        <xdr:cNvPr id="646" name="楕円 645"/>
        <xdr:cNvSpPr/>
      </xdr:nvSpPr>
      <xdr:spPr>
        <a:xfrm>
          <a:off x="14541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22861</xdr:rowOff>
    </xdr:from>
    <xdr:to>
      <xdr:col>81</xdr:col>
      <xdr:colOff>50800</xdr:colOff>
      <xdr:row>81</xdr:row>
      <xdr:rowOff>62864</xdr:rowOff>
    </xdr:to>
    <xdr:cxnSp macro="">
      <xdr:nvCxnSpPr>
        <xdr:cNvPr id="647" name="直線コネクタ 646"/>
        <xdr:cNvCxnSpPr/>
      </xdr:nvCxnSpPr>
      <xdr:spPr>
        <a:xfrm>
          <a:off x="14592300" y="13910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49"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130191</xdr:rowOff>
    </xdr:from>
    <xdr:ext cx="405111" cy="259045"/>
    <xdr:sp macro="" textlink="">
      <xdr:nvSpPr>
        <xdr:cNvPr id="650" name="n_1mainValue【消防施設】&#10;有形固定資産減価償却率"/>
        <xdr:cNvSpPr txBox="1"/>
      </xdr:nvSpPr>
      <xdr:spPr>
        <a:xfrm>
          <a:off x="15266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90188</xdr:rowOff>
    </xdr:from>
    <xdr:ext cx="405111" cy="259045"/>
    <xdr:sp macro="" textlink="">
      <xdr:nvSpPr>
        <xdr:cNvPr id="651" name="n_2mainValue【消防施設】&#10;有形固定資産減価償却率"/>
        <xdr:cNvSpPr txBox="1"/>
      </xdr:nvSpPr>
      <xdr:spPr>
        <a:xfrm>
          <a:off x="14389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1" name="フローチャート: 判断 680"/>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87" name="楕円 686"/>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688"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689" name="楕円 688"/>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92963</xdr:rowOff>
    </xdr:to>
    <xdr:cxnSp macro="">
      <xdr:nvCxnSpPr>
        <xdr:cNvPr id="690" name="直線コネクタ 689"/>
        <xdr:cNvCxnSpPr/>
      </xdr:nvCxnSpPr>
      <xdr:spPr>
        <a:xfrm flipV="1">
          <a:off x="21323300" y="144764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91" name="楕円 690"/>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102108</xdr:rowOff>
    </xdr:to>
    <xdr:cxnSp macro="">
      <xdr:nvCxnSpPr>
        <xdr:cNvPr id="692" name="直線コネクタ 691"/>
        <xdr:cNvCxnSpPr/>
      </xdr:nvCxnSpPr>
      <xdr:spPr>
        <a:xfrm flipV="1">
          <a:off x="20434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94"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695"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96" name="n_2main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0" name="フローチャート: 判断 729"/>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736" name="楕円 735"/>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737" name="【庁舎】&#10;有形固定資産減価償却率該当値テキスト"/>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102144</xdr:rowOff>
    </xdr:from>
    <xdr:to>
      <xdr:col>81</xdr:col>
      <xdr:colOff>101600</xdr:colOff>
      <xdr:row>102</xdr:row>
      <xdr:rowOff>32294</xdr:rowOff>
    </xdr:to>
    <xdr:sp macro="" textlink="">
      <xdr:nvSpPr>
        <xdr:cNvPr id="738" name="楕円 737"/>
        <xdr:cNvSpPr/>
      </xdr:nvSpPr>
      <xdr:spPr>
        <a:xfrm>
          <a:off x="15430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152944</xdr:rowOff>
    </xdr:from>
    <xdr:to>
      <xdr:col>85</xdr:col>
      <xdr:colOff>127000</xdr:colOff>
      <xdr:row>102</xdr:row>
      <xdr:rowOff>5987</xdr:rowOff>
    </xdr:to>
    <xdr:cxnSp macro="">
      <xdr:nvCxnSpPr>
        <xdr:cNvPr id="739" name="直線コネクタ 738"/>
        <xdr:cNvCxnSpPr/>
      </xdr:nvCxnSpPr>
      <xdr:spPr>
        <a:xfrm>
          <a:off x="15481300" y="174693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740" name="楕円 739"/>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152944</xdr:rowOff>
    </xdr:from>
    <xdr:to>
      <xdr:col>81</xdr:col>
      <xdr:colOff>50800</xdr:colOff>
      <xdr:row>102</xdr:row>
      <xdr:rowOff>1088</xdr:rowOff>
    </xdr:to>
    <xdr:cxnSp macro="">
      <xdr:nvCxnSpPr>
        <xdr:cNvPr id="741" name="直線コネクタ 740"/>
        <xdr:cNvCxnSpPr/>
      </xdr:nvCxnSpPr>
      <xdr:spPr>
        <a:xfrm flipV="1">
          <a:off x="14592300" y="174693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3"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48821</xdr:rowOff>
    </xdr:from>
    <xdr:ext cx="405111" cy="259045"/>
    <xdr:sp macro="" textlink="">
      <xdr:nvSpPr>
        <xdr:cNvPr id="744" name="n_1mainValue【庁舎】&#10;有形固定資産減価償却率"/>
        <xdr:cNvSpPr txBox="1"/>
      </xdr:nvSpPr>
      <xdr:spPr>
        <a:xfrm>
          <a:off x="15266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745" name="n_2mainValue【庁舎】&#10;有形固定資産減価償却率"/>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111942</xdr:rowOff>
    </xdr:from>
    <xdr:to>
      <xdr:col>107</xdr:col>
      <xdr:colOff>101600</xdr:colOff>
      <xdr:row>108</xdr:row>
      <xdr:rowOff>42092</xdr:rowOff>
    </xdr:to>
    <xdr:sp macro="" textlink="">
      <xdr:nvSpPr>
        <xdr:cNvPr id="780" name="フローチャート: 判断 779"/>
        <xdr:cNvSpPr/>
      </xdr:nvSpPr>
      <xdr:spPr>
        <a:xfrm>
          <a:off x="203835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786" name="楕円 785"/>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787" name="【庁舎】&#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788" name="楕円 787"/>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136616</xdr:rowOff>
    </xdr:to>
    <xdr:cxnSp macro="">
      <xdr:nvCxnSpPr>
        <xdr:cNvPr id="789" name="直線コネクタ 788"/>
        <xdr:cNvCxnSpPr/>
      </xdr:nvCxnSpPr>
      <xdr:spPr>
        <a:xfrm flipV="1">
          <a:off x="21323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92348</xdr:rowOff>
    </xdr:from>
    <xdr:to>
      <xdr:col>107</xdr:col>
      <xdr:colOff>101600</xdr:colOff>
      <xdr:row>108</xdr:row>
      <xdr:rowOff>22498</xdr:rowOff>
    </xdr:to>
    <xdr:sp macro="" textlink="">
      <xdr:nvSpPr>
        <xdr:cNvPr id="790" name="楕円 789"/>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136616</xdr:rowOff>
    </xdr:from>
    <xdr:to>
      <xdr:col>111</xdr:col>
      <xdr:colOff>177800</xdr:colOff>
      <xdr:row>107</xdr:row>
      <xdr:rowOff>143148</xdr:rowOff>
    </xdr:to>
    <xdr:cxnSp macro="">
      <xdr:nvCxnSpPr>
        <xdr:cNvPr id="791" name="直線コネクタ 790"/>
        <xdr:cNvCxnSpPr/>
      </xdr:nvCxnSpPr>
      <xdr:spPr>
        <a:xfrm flipV="1">
          <a:off x="20434300" y="184817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793" name="n_2aveValue【庁舎】&#10;一人当たり面積"/>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794" name="n_1mainValue【庁舎】&#10;一人当たり面積"/>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39025</xdr:rowOff>
    </xdr:from>
    <xdr:ext cx="469744" cy="259045"/>
    <xdr:sp macro="" textlink="">
      <xdr:nvSpPr>
        <xdr:cNvPr id="795" name="n_2mainValue【庁舎】&#10;一人当たり面積"/>
        <xdr:cNvSpPr txBox="1"/>
      </xdr:nvSpPr>
      <xdr:spPr>
        <a:xfrm>
          <a:off x="20199427" y="1821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ほとんどの施設類型において、有形固定資産減価償却率は類似団体平均を上回っている。その中でも特に高くなっている施設は図書館、体育館、消防施設、庁舎である。</a:t>
          </a:r>
        </a:p>
        <a:p>
          <a:r>
            <a:rPr kumimoji="1" lang="ja-JP" altLang="en-US" sz="1300">
              <a:latin typeface="ＭＳ Ｐゴシック" panose="020B0600070205080204" pitchFamily="50" charset="-128"/>
              <a:ea typeface="ＭＳ Ｐゴシック" panose="020B0600070205080204" pitchFamily="50" charset="-128"/>
            </a:rPr>
            <a:t>・大橋記念図書館および市立体育館については、建築後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年以上が経過し、老朽化が進んでおり、今後、大規模な改修が必要と考えられる。</a:t>
          </a:r>
        </a:p>
        <a:p>
          <a:r>
            <a:rPr kumimoji="1" lang="ja-JP" altLang="en-US" sz="1300">
              <a:latin typeface="ＭＳ Ｐゴシック" panose="020B0600070205080204" pitchFamily="50" charset="-128"/>
              <a:ea typeface="ＭＳ Ｐゴシック" panose="020B0600070205080204" pitchFamily="50" charset="-128"/>
            </a:rPr>
            <a:t>・消防本部については建築後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年近く経過しており、その他消防団建物についても昭和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年前後に建築した建物が大半を占め、老朽化が進んでおり、建て替えや改修が今後の課題となっている。</a:t>
          </a:r>
        </a:p>
        <a:p>
          <a:r>
            <a:rPr kumimoji="1" lang="ja-JP" altLang="en-US" sz="1300">
              <a:latin typeface="ＭＳ Ｐゴシック" panose="020B0600070205080204" pitchFamily="50" charset="-128"/>
              <a:ea typeface="ＭＳ Ｐゴシック" panose="020B0600070205080204" pitchFamily="50" charset="-128"/>
            </a:rPr>
            <a:t>・本庁舎については、老朽化が進んでおり、耐震性の問題から取り壊し、新庁舎を建設する。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53,797
53,076
92.49
23,049,606
22,781,555
174,098
13,565,705
21,844,383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0.85</a:t>
          </a:r>
          <a:r>
            <a:rPr kumimoji="1" lang="ja-JP" altLang="en-US" sz="11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7" name="テキスト ボックス 76"/>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91.1</a:t>
          </a:r>
          <a:r>
            <a:rPr kumimoji="1" lang="ja-JP" altLang="en-US" sz="1100">
              <a:latin typeface="ＭＳ Ｐゴシック" panose="020B0600070205080204" pitchFamily="50" charset="-128"/>
              <a:ea typeface="ＭＳ Ｐゴシック" panose="020B0600070205080204" pitchFamily="50" charset="-128"/>
            </a:rPr>
            <a:t>％となり、類似団体平均を若干下回っている。平成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年度の比率が前年度と比較して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た主な要因としては、分子となる経常的経費充当一般財源が扶助費や補助費等の増などにより増加となったためである。今後、社会保障費の増大に伴う扶助費や介護保険特別会計への繰出金などの増加傾向が危惧される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月に策定した「第５次坂出市行財政改革大綱」に基づき、市債残高の逓減などに取り組み、財政基盤の強化に努める。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61</xdr:row>
      <xdr:rowOff>148336</xdr:rowOff>
    </xdr:to>
    <xdr:cxnSp macro="">
      <xdr:nvCxnSpPr>
        <xdr:cNvPr id="130" name="直線コネクタ 129"/>
        <xdr:cNvCxnSpPr/>
      </xdr:nvCxnSpPr>
      <xdr:spPr>
        <a:xfrm>
          <a:off x="4114800" y="1056335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61</xdr:row>
      <xdr:rowOff>124206</xdr:rowOff>
    </xdr:to>
    <xdr:cxnSp macro="">
      <xdr:nvCxnSpPr>
        <xdr:cNvPr id="133" name="直線コネクタ 132"/>
        <xdr:cNvCxnSpPr/>
      </xdr:nvCxnSpPr>
      <xdr:spPr>
        <a:xfrm flipV="1">
          <a:off x="3225800" y="1056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61</xdr:row>
      <xdr:rowOff>153162</xdr:rowOff>
    </xdr:to>
    <xdr:cxnSp macro="">
      <xdr:nvCxnSpPr>
        <xdr:cNvPr id="136" name="直線コネクタ 135"/>
        <xdr:cNvCxnSpPr/>
      </xdr:nvCxnSpPr>
      <xdr:spPr>
        <a:xfrm flipV="1">
          <a:off x="2336800" y="1058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126492</xdr:rowOff>
    </xdr:from>
    <xdr:to>
      <xdr:col>15</xdr:col>
      <xdr:colOff>133350</xdr:colOff>
      <xdr:row>62</xdr:row>
      <xdr:rowOff>56642</xdr:rowOff>
    </xdr:to>
    <xdr:sp macro="" textlink="">
      <xdr:nvSpPr>
        <xdr:cNvPr id="137" name="フローチャート: 判断 136"/>
        <xdr:cNvSpPr/>
      </xdr:nvSpPr>
      <xdr:spPr>
        <a:xfrm>
          <a:off x="3175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41419</xdr:rowOff>
    </xdr:from>
    <xdr:ext cx="762000" cy="259045"/>
    <xdr:sp macro="" textlink="">
      <xdr:nvSpPr>
        <xdr:cNvPr id="138" name="テキスト ボックス 137"/>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61</xdr:row>
      <xdr:rowOff>153162</xdr:rowOff>
    </xdr:to>
    <xdr:cxnSp macro="">
      <xdr:nvCxnSpPr>
        <xdr:cNvPr id="139" name="直線コネクタ 138"/>
        <xdr:cNvCxnSpPr/>
      </xdr:nvCxnSpPr>
      <xdr:spPr>
        <a:xfrm>
          <a:off x="1447800" y="105440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1" name="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3" name="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4" name="テキスト ボックス 153"/>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121175</xdr:rowOff>
    </xdr:from>
    <xdr:ext cx="762000" cy="259045"/>
    <xdr:sp macro="" textlink="">
      <xdr:nvSpPr>
        <xdr:cNvPr id="158" name="テキスト ボックス 157"/>
        <xdr:cNvSpPr txBox="1"/>
      </xdr:nvSpPr>
      <xdr:spPr>
        <a:xfrm>
          <a:off x="1066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128,633</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2,664</a:t>
          </a:r>
          <a:r>
            <a:rPr kumimoji="1" lang="ja-JP" altLang="en-US" sz="13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17655</xdr:rowOff>
    </xdr:from>
    <xdr:to>
      <xdr:col>23</xdr:col>
      <xdr:colOff>133350</xdr:colOff>
      <xdr:row>81</xdr:row>
      <xdr:rowOff>28369</xdr:rowOff>
    </xdr:to>
    <xdr:cxnSp macro="">
      <xdr:nvCxnSpPr>
        <xdr:cNvPr id="193" name="直線コネクタ 192"/>
        <xdr:cNvCxnSpPr/>
      </xdr:nvCxnSpPr>
      <xdr:spPr>
        <a:xfrm>
          <a:off x="4114800" y="13905105"/>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14953</xdr:rowOff>
    </xdr:from>
    <xdr:to>
      <xdr:col>19</xdr:col>
      <xdr:colOff>133350</xdr:colOff>
      <xdr:row>81</xdr:row>
      <xdr:rowOff>17655</xdr:rowOff>
    </xdr:to>
    <xdr:cxnSp macro="">
      <xdr:nvCxnSpPr>
        <xdr:cNvPr id="196" name="直線コネクタ 195"/>
        <xdr:cNvCxnSpPr/>
      </xdr:nvCxnSpPr>
      <xdr:spPr>
        <a:xfrm>
          <a:off x="3225800" y="13902403"/>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7927</xdr:rowOff>
    </xdr:from>
    <xdr:to>
      <xdr:col>15</xdr:col>
      <xdr:colOff>82550</xdr:colOff>
      <xdr:row>81</xdr:row>
      <xdr:rowOff>14953</xdr:rowOff>
    </xdr:to>
    <xdr:cxnSp macro="">
      <xdr:nvCxnSpPr>
        <xdr:cNvPr id="199" name="直線コネクタ 198"/>
        <xdr:cNvCxnSpPr/>
      </xdr:nvCxnSpPr>
      <xdr:spPr>
        <a:xfrm>
          <a:off x="2336800" y="13895377"/>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58057</xdr:rowOff>
    </xdr:from>
    <xdr:to>
      <xdr:col>15</xdr:col>
      <xdr:colOff>133350</xdr:colOff>
      <xdr:row>80</xdr:row>
      <xdr:rowOff>159657</xdr:rowOff>
    </xdr:to>
    <xdr:sp macro="" textlink="">
      <xdr:nvSpPr>
        <xdr:cNvPr id="200" name="フローチャート: 判断 199"/>
        <xdr:cNvSpPr/>
      </xdr:nvSpPr>
      <xdr:spPr>
        <a:xfrm>
          <a:off x="3175000" y="1377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169834</xdr:rowOff>
    </xdr:from>
    <xdr:ext cx="762000" cy="259045"/>
    <xdr:sp macro="" textlink="">
      <xdr:nvSpPr>
        <xdr:cNvPr id="201" name="テキスト ボックス 200"/>
        <xdr:cNvSpPr txBox="1"/>
      </xdr:nvSpPr>
      <xdr:spPr>
        <a:xfrm>
          <a:off x="2844800" y="1354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170317</xdr:rowOff>
    </xdr:from>
    <xdr:to>
      <xdr:col>11</xdr:col>
      <xdr:colOff>31750</xdr:colOff>
      <xdr:row>81</xdr:row>
      <xdr:rowOff>7927</xdr:rowOff>
    </xdr:to>
    <xdr:cxnSp macro="">
      <xdr:nvCxnSpPr>
        <xdr:cNvPr id="202" name="直線コネクタ 201"/>
        <xdr:cNvCxnSpPr/>
      </xdr:nvCxnSpPr>
      <xdr:spPr>
        <a:xfrm>
          <a:off x="1447800" y="1388631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149019</xdr:rowOff>
    </xdr:from>
    <xdr:to>
      <xdr:col>23</xdr:col>
      <xdr:colOff>184150</xdr:colOff>
      <xdr:row>81</xdr:row>
      <xdr:rowOff>79169</xdr:rowOff>
    </xdr:to>
    <xdr:sp macro="" textlink="">
      <xdr:nvSpPr>
        <xdr:cNvPr id="212" name="楕円 211"/>
        <xdr:cNvSpPr/>
      </xdr:nvSpPr>
      <xdr:spPr>
        <a:xfrm>
          <a:off x="4902200" y="138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121096</xdr:rowOff>
    </xdr:from>
    <xdr:ext cx="762000" cy="259045"/>
    <xdr:sp macro="" textlink="">
      <xdr:nvSpPr>
        <xdr:cNvPr id="213" name="人件費・物件費等の状況該当値テキスト"/>
        <xdr:cNvSpPr txBox="1"/>
      </xdr:nvSpPr>
      <xdr:spPr>
        <a:xfrm>
          <a:off x="5041900" y="138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138305</xdr:rowOff>
    </xdr:from>
    <xdr:to>
      <xdr:col>19</xdr:col>
      <xdr:colOff>184150</xdr:colOff>
      <xdr:row>81</xdr:row>
      <xdr:rowOff>68455</xdr:rowOff>
    </xdr:to>
    <xdr:sp macro="" textlink="">
      <xdr:nvSpPr>
        <xdr:cNvPr id="214" name="楕円 213"/>
        <xdr:cNvSpPr/>
      </xdr:nvSpPr>
      <xdr:spPr>
        <a:xfrm>
          <a:off x="4064000" y="138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78632</xdr:rowOff>
    </xdr:from>
    <xdr:ext cx="736600" cy="259045"/>
    <xdr:sp macro="" textlink="">
      <xdr:nvSpPr>
        <xdr:cNvPr id="215" name="テキスト ボックス 214"/>
        <xdr:cNvSpPr txBox="1"/>
      </xdr:nvSpPr>
      <xdr:spPr>
        <a:xfrm>
          <a:off x="3733800" y="1362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135603</xdr:rowOff>
    </xdr:from>
    <xdr:to>
      <xdr:col>15</xdr:col>
      <xdr:colOff>133350</xdr:colOff>
      <xdr:row>81</xdr:row>
      <xdr:rowOff>65753</xdr:rowOff>
    </xdr:to>
    <xdr:sp macro="" textlink="">
      <xdr:nvSpPr>
        <xdr:cNvPr id="216" name="楕円 215"/>
        <xdr:cNvSpPr/>
      </xdr:nvSpPr>
      <xdr:spPr>
        <a:xfrm>
          <a:off x="3175000" y="138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50530</xdr:rowOff>
    </xdr:from>
    <xdr:ext cx="762000" cy="259045"/>
    <xdr:sp macro="" textlink="">
      <xdr:nvSpPr>
        <xdr:cNvPr id="217" name="テキスト ボックス 216"/>
        <xdr:cNvSpPr txBox="1"/>
      </xdr:nvSpPr>
      <xdr:spPr>
        <a:xfrm>
          <a:off x="2844800" y="139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128577</xdr:rowOff>
    </xdr:from>
    <xdr:to>
      <xdr:col>11</xdr:col>
      <xdr:colOff>82550</xdr:colOff>
      <xdr:row>81</xdr:row>
      <xdr:rowOff>58727</xdr:rowOff>
    </xdr:to>
    <xdr:sp macro="" textlink="">
      <xdr:nvSpPr>
        <xdr:cNvPr id="218" name="楕円 217"/>
        <xdr:cNvSpPr/>
      </xdr:nvSpPr>
      <xdr:spPr>
        <a:xfrm>
          <a:off x="2286000" y="138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43504</xdr:rowOff>
    </xdr:from>
    <xdr:ext cx="762000" cy="259045"/>
    <xdr:sp macro="" textlink="">
      <xdr:nvSpPr>
        <xdr:cNvPr id="219" name="テキスト ボックス 218"/>
        <xdr:cNvSpPr txBox="1"/>
      </xdr:nvSpPr>
      <xdr:spPr>
        <a:xfrm>
          <a:off x="1955800" y="1393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119517</xdr:rowOff>
    </xdr:from>
    <xdr:to>
      <xdr:col>7</xdr:col>
      <xdr:colOff>31750</xdr:colOff>
      <xdr:row>81</xdr:row>
      <xdr:rowOff>49667</xdr:rowOff>
    </xdr:to>
    <xdr:sp macro="" textlink="">
      <xdr:nvSpPr>
        <xdr:cNvPr id="220" name="楕円 219"/>
        <xdr:cNvSpPr/>
      </xdr:nvSpPr>
      <xdr:spPr>
        <a:xfrm>
          <a:off x="1397000" y="138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34444</xdr:rowOff>
    </xdr:from>
    <xdr:ext cx="762000" cy="259045"/>
    <xdr:sp macro="" textlink="">
      <xdr:nvSpPr>
        <xdr:cNvPr id="221" name="テキスト ボックス 220"/>
        <xdr:cNvSpPr txBox="1"/>
      </xdr:nvSpPr>
      <xdr:spPr>
        <a:xfrm>
          <a:off x="1066800" y="139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日現在において</a:t>
          </a:r>
          <a:r>
            <a:rPr kumimoji="1" lang="en-US" altLang="ja-JP" sz="1100">
              <a:latin typeface="ＭＳ Ｐゴシック" panose="020B0600070205080204" pitchFamily="50" charset="-128"/>
              <a:ea typeface="ＭＳ Ｐゴシック" panose="020B0600070205080204" pitchFamily="50" charset="-128"/>
            </a:rPr>
            <a:t>101.0</a:t>
          </a:r>
          <a:r>
            <a:rPr kumimoji="1" lang="ja-JP" altLang="en-US" sz="110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105.2</a:t>
          </a:r>
          <a:r>
            <a:rPr kumimoji="1" lang="ja-JP" altLang="en-US" sz="1100">
              <a:latin typeface="ＭＳ Ｐゴシック" panose="020B0600070205080204" pitchFamily="50" charset="-128"/>
              <a:ea typeface="ＭＳ Ｐゴシック" panose="020B0600070205080204" pitchFamily="50" charset="-128"/>
            </a:rPr>
            <a:t>から順次下げ始め、平成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5" name="直線コネクタ 254"/>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140759</xdr:rowOff>
    </xdr:to>
    <xdr:cxnSp macro="">
      <xdr:nvCxnSpPr>
        <xdr:cNvPr id="258" name="直線コネクタ 257"/>
        <xdr:cNvCxnSpPr/>
      </xdr:nvCxnSpPr>
      <xdr:spPr>
        <a:xfrm flipV="1">
          <a:off x="15290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88</xdr:row>
      <xdr:rowOff>140759</xdr:rowOff>
    </xdr:to>
    <xdr:cxnSp macro="">
      <xdr:nvCxnSpPr>
        <xdr:cNvPr id="261" name="直線コネクタ 260"/>
        <xdr:cNvCxnSpPr/>
      </xdr:nvCxnSpPr>
      <xdr:spPr>
        <a:xfrm>
          <a:off x="14401800" y="1498705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121709</xdr:rowOff>
    </xdr:from>
    <xdr:to>
      <xdr:col>73</xdr:col>
      <xdr:colOff>44450</xdr:colOff>
      <xdr:row>86</xdr:row>
      <xdr:rowOff>51859</xdr:rowOff>
    </xdr:to>
    <xdr:sp macro="" textlink="">
      <xdr:nvSpPr>
        <xdr:cNvPr id="262" name="フローチャート: 判断 261"/>
        <xdr:cNvSpPr/>
      </xdr:nvSpPr>
      <xdr:spPr>
        <a:xfrm>
          <a:off x="15240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62036</xdr:rowOff>
    </xdr:from>
    <xdr:ext cx="762000" cy="259045"/>
    <xdr:sp macro="" textlink="">
      <xdr:nvSpPr>
        <xdr:cNvPr id="263" name="テキスト ボックス 262"/>
        <xdr:cNvSpPr txBox="1"/>
      </xdr:nvSpPr>
      <xdr:spPr>
        <a:xfrm>
          <a:off x="14909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88</xdr:row>
      <xdr:rowOff>20109</xdr:rowOff>
    </xdr:to>
    <xdr:cxnSp macro="">
      <xdr:nvCxnSpPr>
        <xdr:cNvPr id="264" name="直線コネクタ 263"/>
        <xdr:cNvCxnSpPr/>
      </xdr:nvCxnSpPr>
      <xdr:spPr>
        <a:xfrm flipV="1">
          <a:off x="13512800" y="149870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6" name="楕円 275"/>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7" name="テキスト ボックス 276"/>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78" name="楕円 277"/>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79" name="テキスト ボックス 278"/>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0" name="楕円 279"/>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1" name="テキスト ボックス 280"/>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9.29</a:t>
          </a:r>
          <a:r>
            <a:rPr kumimoji="1" lang="ja-JP" altLang="en-US" sz="1100">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人へと</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％）の削減を図り計画を概ね達成し、平成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月現在では</a:t>
          </a:r>
          <a:r>
            <a:rPr kumimoji="1" lang="en-US" altLang="ja-JP" sz="1100">
              <a:latin typeface="ＭＳ Ｐゴシック" panose="020B0600070205080204" pitchFamily="50" charset="-128"/>
              <a:ea typeface="ＭＳ Ｐゴシック" panose="020B0600070205080204" pitchFamily="50" charset="-128"/>
            </a:rPr>
            <a:t>496</a:t>
          </a:r>
          <a:r>
            <a:rPr kumimoji="1" lang="ja-JP" altLang="en-US" sz="1100">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67521</xdr:rowOff>
    </xdr:from>
    <xdr:to>
      <xdr:col>81</xdr:col>
      <xdr:colOff>44450</xdr:colOff>
      <xdr:row>64</xdr:row>
      <xdr:rowOff>81597</xdr:rowOff>
    </xdr:to>
    <xdr:cxnSp macro="">
      <xdr:nvCxnSpPr>
        <xdr:cNvPr id="318" name="直線コネクタ 317"/>
        <xdr:cNvCxnSpPr/>
      </xdr:nvCxnSpPr>
      <xdr:spPr>
        <a:xfrm>
          <a:off x="16179800" y="1104032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11219</xdr:rowOff>
    </xdr:from>
    <xdr:to>
      <xdr:col>77</xdr:col>
      <xdr:colOff>44450</xdr:colOff>
      <xdr:row>64</xdr:row>
      <xdr:rowOff>67521</xdr:rowOff>
    </xdr:to>
    <xdr:cxnSp macro="">
      <xdr:nvCxnSpPr>
        <xdr:cNvPr id="321" name="直線コネクタ 320"/>
        <xdr:cNvCxnSpPr/>
      </xdr:nvCxnSpPr>
      <xdr:spPr>
        <a:xfrm>
          <a:off x="15290800" y="109840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7196</xdr:rowOff>
    </xdr:from>
    <xdr:to>
      <xdr:col>72</xdr:col>
      <xdr:colOff>203200</xdr:colOff>
      <xdr:row>64</xdr:row>
      <xdr:rowOff>11219</xdr:rowOff>
    </xdr:to>
    <xdr:cxnSp macro="">
      <xdr:nvCxnSpPr>
        <xdr:cNvPr id="324" name="直線コネクタ 323"/>
        <xdr:cNvCxnSpPr/>
      </xdr:nvCxnSpPr>
      <xdr:spPr>
        <a:xfrm>
          <a:off x="14401800" y="109799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5" name="フローチャート: 判断 324"/>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26" name="テキスト ボックス 325"/>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7196</xdr:rowOff>
    </xdr:from>
    <xdr:to>
      <xdr:col>68</xdr:col>
      <xdr:colOff>152400</xdr:colOff>
      <xdr:row>64</xdr:row>
      <xdr:rowOff>49424</xdr:rowOff>
    </xdr:to>
    <xdr:cxnSp macro="">
      <xdr:nvCxnSpPr>
        <xdr:cNvPr id="327" name="直線コネクタ 326"/>
        <xdr:cNvCxnSpPr/>
      </xdr:nvCxnSpPr>
      <xdr:spPr>
        <a:xfrm flipV="1">
          <a:off x="13512800" y="1097999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30797</xdr:rowOff>
    </xdr:from>
    <xdr:to>
      <xdr:col>81</xdr:col>
      <xdr:colOff>95250</xdr:colOff>
      <xdr:row>64</xdr:row>
      <xdr:rowOff>132397</xdr:rowOff>
    </xdr:to>
    <xdr:sp macro="" textlink="">
      <xdr:nvSpPr>
        <xdr:cNvPr id="337" name="楕円 336"/>
        <xdr:cNvSpPr/>
      </xdr:nvSpPr>
      <xdr:spPr>
        <a:xfrm>
          <a:off x="16967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2874</xdr:rowOff>
    </xdr:from>
    <xdr:ext cx="762000" cy="259045"/>
    <xdr:sp macro="" textlink="">
      <xdr:nvSpPr>
        <xdr:cNvPr id="338" name="定員管理の状況該当値テキスト"/>
        <xdr:cNvSpPr txBox="1"/>
      </xdr:nvSpPr>
      <xdr:spPr>
        <a:xfrm>
          <a:off x="17106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16721</xdr:rowOff>
    </xdr:from>
    <xdr:to>
      <xdr:col>77</xdr:col>
      <xdr:colOff>95250</xdr:colOff>
      <xdr:row>64</xdr:row>
      <xdr:rowOff>118321</xdr:rowOff>
    </xdr:to>
    <xdr:sp macro="" textlink="">
      <xdr:nvSpPr>
        <xdr:cNvPr id="339" name="楕円 338"/>
        <xdr:cNvSpPr/>
      </xdr:nvSpPr>
      <xdr:spPr>
        <a:xfrm>
          <a:off x="16129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103098</xdr:rowOff>
    </xdr:from>
    <xdr:ext cx="736600" cy="259045"/>
    <xdr:sp macro="" textlink="">
      <xdr:nvSpPr>
        <xdr:cNvPr id="340" name="テキスト ボックス 339"/>
        <xdr:cNvSpPr txBox="1"/>
      </xdr:nvSpPr>
      <xdr:spPr>
        <a:xfrm>
          <a:off x="15798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131869</xdr:rowOff>
    </xdr:from>
    <xdr:to>
      <xdr:col>73</xdr:col>
      <xdr:colOff>44450</xdr:colOff>
      <xdr:row>64</xdr:row>
      <xdr:rowOff>62019</xdr:rowOff>
    </xdr:to>
    <xdr:sp macro="" textlink="">
      <xdr:nvSpPr>
        <xdr:cNvPr id="341" name="楕円 340"/>
        <xdr:cNvSpPr/>
      </xdr:nvSpPr>
      <xdr:spPr>
        <a:xfrm>
          <a:off x="15240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46796</xdr:rowOff>
    </xdr:from>
    <xdr:ext cx="762000" cy="259045"/>
    <xdr:sp macro="" textlink="">
      <xdr:nvSpPr>
        <xdr:cNvPr id="342" name="テキスト ボックス 341"/>
        <xdr:cNvSpPr txBox="1"/>
      </xdr:nvSpPr>
      <xdr:spPr>
        <a:xfrm>
          <a:off x="14909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127846</xdr:rowOff>
    </xdr:from>
    <xdr:to>
      <xdr:col>68</xdr:col>
      <xdr:colOff>203200</xdr:colOff>
      <xdr:row>64</xdr:row>
      <xdr:rowOff>57996</xdr:rowOff>
    </xdr:to>
    <xdr:sp macro="" textlink="">
      <xdr:nvSpPr>
        <xdr:cNvPr id="343" name="楕円 342"/>
        <xdr:cNvSpPr/>
      </xdr:nvSpPr>
      <xdr:spPr>
        <a:xfrm>
          <a:off x="14351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42773</xdr:rowOff>
    </xdr:from>
    <xdr:ext cx="762000" cy="259045"/>
    <xdr:sp macro="" textlink="">
      <xdr:nvSpPr>
        <xdr:cNvPr id="344" name="テキスト ボックス 343"/>
        <xdr:cNvSpPr txBox="1"/>
      </xdr:nvSpPr>
      <xdr:spPr>
        <a:xfrm>
          <a:off x="14020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170074</xdr:rowOff>
    </xdr:from>
    <xdr:to>
      <xdr:col>64</xdr:col>
      <xdr:colOff>152400</xdr:colOff>
      <xdr:row>64</xdr:row>
      <xdr:rowOff>100224</xdr:rowOff>
    </xdr:to>
    <xdr:sp macro="" textlink="">
      <xdr:nvSpPr>
        <xdr:cNvPr id="345" name="楕円 344"/>
        <xdr:cNvSpPr/>
      </xdr:nvSpPr>
      <xdr:spPr>
        <a:xfrm>
          <a:off x="13462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85001</xdr:rowOff>
    </xdr:from>
    <xdr:ext cx="762000" cy="259045"/>
    <xdr:sp macro="" textlink="">
      <xdr:nvSpPr>
        <xdr:cNvPr id="346" name="テキスト ボックス 345"/>
        <xdr:cNvSpPr txBox="1"/>
      </xdr:nvSpPr>
      <xdr:spPr>
        <a:xfrm>
          <a:off x="13131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％を超えないように努める。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108131</xdr:rowOff>
    </xdr:to>
    <xdr:cxnSp macro="">
      <xdr:nvCxnSpPr>
        <xdr:cNvPr id="381" name="直線コネクタ 380"/>
        <xdr:cNvCxnSpPr/>
      </xdr:nvCxnSpPr>
      <xdr:spPr>
        <a:xfrm flipV="1">
          <a:off x="16179800" y="727456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108131</xdr:rowOff>
    </xdr:from>
    <xdr:to>
      <xdr:col>77</xdr:col>
      <xdr:colOff>44450</xdr:colOff>
      <xdr:row>42</xdr:row>
      <xdr:rowOff>135709</xdr:rowOff>
    </xdr:to>
    <xdr:cxnSp macro="">
      <xdr:nvCxnSpPr>
        <xdr:cNvPr id="384" name="直線コネクタ 383"/>
        <xdr:cNvCxnSpPr/>
      </xdr:nvCxnSpPr>
      <xdr:spPr>
        <a:xfrm flipV="1">
          <a:off x="15290800" y="73090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135709</xdr:rowOff>
    </xdr:from>
    <xdr:to>
      <xdr:col>72</xdr:col>
      <xdr:colOff>203200</xdr:colOff>
      <xdr:row>42</xdr:row>
      <xdr:rowOff>156391</xdr:rowOff>
    </xdr:to>
    <xdr:cxnSp macro="">
      <xdr:nvCxnSpPr>
        <xdr:cNvPr id="387" name="直線コネクタ 386"/>
        <xdr:cNvCxnSpPr/>
      </xdr:nvCxnSpPr>
      <xdr:spPr>
        <a:xfrm flipV="1">
          <a:off x="14401800" y="73366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156391</xdr:rowOff>
    </xdr:from>
    <xdr:to>
      <xdr:col>68</xdr:col>
      <xdr:colOff>152400</xdr:colOff>
      <xdr:row>43</xdr:row>
      <xdr:rowOff>33201</xdr:rowOff>
    </xdr:to>
    <xdr:cxnSp macro="">
      <xdr:nvCxnSpPr>
        <xdr:cNvPr id="390" name="直線コネクタ 389"/>
        <xdr:cNvCxnSpPr/>
      </xdr:nvCxnSpPr>
      <xdr:spPr>
        <a:xfrm flipV="1">
          <a:off x="13512800" y="73572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0" name="楕円 399"/>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1"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57331</xdr:rowOff>
    </xdr:from>
    <xdr:to>
      <xdr:col>77</xdr:col>
      <xdr:colOff>95250</xdr:colOff>
      <xdr:row>42</xdr:row>
      <xdr:rowOff>158931</xdr:rowOff>
    </xdr:to>
    <xdr:sp macro="" textlink="">
      <xdr:nvSpPr>
        <xdr:cNvPr id="402" name="楕円 401"/>
        <xdr:cNvSpPr/>
      </xdr:nvSpPr>
      <xdr:spPr>
        <a:xfrm>
          <a:off x="16129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143708</xdr:rowOff>
    </xdr:from>
    <xdr:ext cx="736600" cy="259045"/>
    <xdr:sp macro="" textlink="">
      <xdr:nvSpPr>
        <xdr:cNvPr id="403" name="テキスト ボックス 402"/>
        <xdr:cNvSpPr txBox="1"/>
      </xdr:nvSpPr>
      <xdr:spPr>
        <a:xfrm>
          <a:off x="15798800" y="734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84909</xdr:rowOff>
    </xdr:from>
    <xdr:to>
      <xdr:col>73</xdr:col>
      <xdr:colOff>44450</xdr:colOff>
      <xdr:row>43</xdr:row>
      <xdr:rowOff>15059</xdr:rowOff>
    </xdr:to>
    <xdr:sp macro="" textlink="">
      <xdr:nvSpPr>
        <xdr:cNvPr id="404" name="楕円 403"/>
        <xdr:cNvSpPr/>
      </xdr:nvSpPr>
      <xdr:spPr>
        <a:xfrm>
          <a:off x="15240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171286</xdr:rowOff>
    </xdr:from>
    <xdr:ext cx="762000" cy="259045"/>
    <xdr:sp macro="" textlink="">
      <xdr:nvSpPr>
        <xdr:cNvPr id="405" name="テキスト ボックス 404"/>
        <xdr:cNvSpPr txBox="1"/>
      </xdr:nvSpPr>
      <xdr:spPr>
        <a:xfrm>
          <a:off x="14909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105591</xdr:rowOff>
    </xdr:from>
    <xdr:to>
      <xdr:col>68</xdr:col>
      <xdr:colOff>203200</xdr:colOff>
      <xdr:row>43</xdr:row>
      <xdr:rowOff>35741</xdr:rowOff>
    </xdr:to>
    <xdr:sp macro="" textlink="">
      <xdr:nvSpPr>
        <xdr:cNvPr id="406" name="楕円 405"/>
        <xdr:cNvSpPr/>
      </xdr:nvSpPr>
      <xdr:spPr>
        <a:xfrm>
          <a:off x="14351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20518</xdr:rowOff>
    </xdr:from>
    <xdr:ext cx="762000" cy="259045"/>
    <xdr:sp macro="" textlink="">
      <xdr:nvSpPr>
        <xdr:cNvPr id="407" name="テキスト ボックス 406"/>
        <xdr:cNvSpPr txBox="1"/>
      </xdr:nvSpPr>
      <xdr:spPr>
        <a:xfrm>
          <a:off x="14020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153851</xdr:rowOff>
    </xdr:from>
    <xdr:to>
      <xdr:col>64</xdr:col>
      <xdr:colOff>152400</xdr:colOff>
      <xdr:row>43</xdr:row>
      <xdr:rowOff>84001</xdr:rowOff>
    </xdr:to>
    <xdr:sp macro="" textlink="">
      <xdr:nvSpPr>
        <xdr:cNvPr id="408" name="楕円 407"/>
        <xdr:cNvSpPr/>
      </xdr:nvSpPr>
      <xdr:spPr>
        <a:xfrm>
          <a:off x="13462000" y="7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68778</xdr:rowOff>
    </xdr:from>
    <xdr:ext cx="762000" cy="259045"/>
    <xdr:sp macro="" textlink="">
      <xdr:nvSpPr>
        <xdr:cNvPr id="409" name="テキスト ボックス 408"/>
        <xdr:cNvSpPr txBox="1"/>
      </xdr:nvSpPr>
      <xdr:spPr>
        <a:xfrm>
          <a:off x="13131800" y="744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a:t>
          </a:r>
          <a:r>
            <a:rPr kumimoji="1" lang="en-US" altLang="ja-JP" sz="1050">
              <a:latin typeface="ＭＳ Ｐゴシック" panose="020B0600070205080204" pitchFamily="50" charset="-128"/>
              <a:ea typeface="ＭＳ Ｐゴシック" panose="020B0600070205080204" pitchFamily="50" charset="-128"/>
            </a:rPr>
            <a:t>81.5</a:t>
          </a:r>
          <a:r>
            <a:rPr kumimoji="1" lang="ja-JP" altLang="en-US" sz="1050">
              <a:latin typeface="ＭＳ Ｐゴシック" panose="020B0600070205080204" pitchFamily="50" charset="-128"/>
              <a:ea typeface="ＭＳ Ｐゴシック" panose="020B0600070205080204" pitchFamily="50" charset="-128"/>
            </a:rPr>
            <a:t>％となり、前年度と比較して</a:t>
          </a:r>
          <a:r>
            <a:rPr kumimoji="1" lang="en-US" altLang="ja-JP" sz="1050">
              <a:latin typeface="ＭＳ Ｐゴシック" panose="020B0600070205080204" pitchFamily="50" charset="-128"/>
              <a:ea typeface="ＭＳ Ｐゴシック" panose="020B0600070205080204" pitchFamily="50" charset="-128"/>
            </a:rPr>
            <a:t>6.8</a:t>
          </a:r>
          <a:r>
            <a:rPr kumimoji="1" lang="ja-JP" altLang="en-US" sz="1050">
              <a:latin typeface="ＭＳ Ｐゴシック" panose="020B0600070205080204" pitchFamily="50" charset="-128"/>
              <a:ea typeface="ＭＳ Ｐゴシック" panose="020B0600070205080204" pitchFamily="50" charset="-128"/>
            </a:rPr>
            <a:t>ポイント改善したものの、類似団体平均より高い。主な要因としては、職員数が類似団体に比べ多いことにより退職手当負担見込額が大きいことなどが考えられる。また、将来負担額の中で一番大きな割合を占めている地方債残高については、増加傾向となっているものの、臨時財政対策債を除く残高は、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年度にて坂出駅周辺整備主要プロジェクト等の大規模事業が終了しており減少傾向にある。なお、平成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2005</a:t>
          </a:r>
          <a:r>
            <a:rPr kumimoji="1" lang="ja-JP" altLang="en-US" sz="1050">
              <a:latin typeface="ＭＳ Ｐゴシック" panose="020B0600070205080204" pitchFamily="50" charset="-128"/>
              <a:ea typeface="ＭＳ Ｐゴシック" panose="020B0600070205080204" pitchFamily="50" charset="-128"/>
            </a:rPr>
            <a:t>）年度末に約</a:t>
          </a:r>
          <a:r>
            <a:rPr kumimoji="1" lang="en-US" altLang="ja-JP" sz="1050">
              <a:latin typeface="ＭＳ Ｐゴシック" panose="020B0600070205080204" pitchFamily="50" charset="-128"/>
              <a:ea typeface="ＭＳ Ｐゴシック" panose="020B0600070205080204" pitchFamily="50" charset="-128"/>
            </a:rPr>
            <a:t>246</a:t>
          </a:r>
          <a:r>
            <a:rPr kumimoji="1" lang="ja-JP" altLang="en-US" sz="1050">
              <a:latin typeface="ＭＳ Ｐゴシック" panose="020B0600070205080204" pitchFamily="50" charset="-128"/>
              <a:ea typeface="ＭＳ Ｐゴシック" panose="020B0600070205080204" pitchFamily="50" charset="-128"/>
            </a:rPr>
            <a:t>億円あった一般会計の地方債残高は、平成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2017</a:t>
          </a:r>
          <a:r>
            <a:rPr kumimoji="1" lang="ja-JP" altLang="en-US" sz="1050">
              <a:latin typeface="ＭＳ Ｐゴシック" panose="020B0600070205080204" pitchFamily="50" charset="-128"/>
              <a:ea typeface="ＭＳ Ｐゴシック" panose="020B0600070205080204" pitchFamily="50" charset="-128"/>
            </a:rPr>
            <a:t>）年度末では約</a:t>
          </a:r>
          <a:r>
            <a:rPr kumimoji="1" lang="en-US" altLang="ja-JP" sz="1050">
              <a:latin typeface="ＭＳ Ｐゴシック" panose="020B0600070205080204" pitchFamily="50" charset="-128"/>
              <a:ea typeface="ＭＳ Ｐゴシック" panose="020B0600070205080204" pitchFamily="50" charset="-128"/>
            </a:rPr>
            <a:t>218</a:t>
          </a:r>
          <a:r>
            <a:rPr kumimoji="1" lang="ja-JP" altLang="en-US" sz="1050">
              <a:latin typeface="ＭＳ Ｐゴシック" panose="020B0600070205080204" pitchFamily="50" charset="-128"/>
              <a:ea typeface="ＭＳ Ｐゴシック" panose="020B0600070205080204" pitchFamily="50" charset="-128"/>
            </a:rPr>
            <a:t>億円（約</a:t>
          </a:r>
          <a:r>
            <a:rPr kumimoji="1" lang="en-US" altLang="ja-JP" sz="1050">
              <a:latin typeface="ＭＳ Ｐゴシック" panose="020B0600070205080204" pitchFamily="50" charset="-128"/>
              <a:ea typeface="ＭＳ Ｐゴシック" panose="020B0600070205080204" pitchFamily="50" charset="-128"/>
            </a:rPr>
            <a:t>11.4</a:t>
          </a:r>
          <a:r>
            <a:rPr kumimoji="1" lang="ja-JP" altLang="en-US" sz="1050">
              <a:latin typeface="ＭＳ Ｐゴシック" panose="020B0600070205080204" pitchFamily="50" charset="-128"/>
              <a:ea typeface="ＭＳ Ｐゴシック" panose="020B0600070205080204" pitchFamily="50" charset="-128"/>
            </a:rPr>
            <a:t>％の減少）となっている。今後とも、すべての投資的経費について厳しい取捨選択を行い、新規発行を抑制する中、市債残高の逓減に努め、臨時財政対策債を除く一般会計の市債残高が平成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年度末で</a:t>
          </a:r>
          <a:r>
            <a:rPr kumimoji="1" lang="en-US" altLang="ja-JP" sz="1050">
              <a:latin typeface="ＭＳ Ｐゴシック" panose="020B0600070205080204" pitchFamily="50" charset="-128"/>
              <a:ea typeface="ＭＳ Ｐゴシック" panose="020B0600070205080204" pitchFamily="50" charset="-128"/>
            </a:rPr>
            <a:t>120</a:t>
          </a:r>
          <a:r>
            <a:rPr kumimoji="1" lang="ja-JP" altLang="en-US" sz="1050">
              <a:latin typeface="ＭＳ Ｐゴシック" panose="020B0600070205080204" pitchFamily="50" charset="-128"/>
              <a:ea typeface="ＭＳ Ｐゴシック" panose="020B0600070205080204" pitchFamily="50" charset="-128"/>
            </a:rPr>
            <a:t>億円程度（平成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年度末約</a:t>
          </a:r>
          <a:r>
            <a:rPr kumimoji="1" lang="en-US" altLang="ja-JP" sz="1050">
              <a:latin typeface="ＭＳ Ｐゴシック" panose="020B0600070205080204" pitchFamily="50" charset="-128"/>
              <a:ea typeface="ＭＳ Ｐゴシック" panose="020B0600070205080204" pitchFamily="50" charset="-128"/>
            </a:rPr>
            <a:t>107</a:t>
          </a:r>
          <a:r>
            <a:rPr kumimoji="1" lang="ja-JP" altLang="en-US" sz="105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111548</xdr:rowOff>
    </xdr:from>
    <xdr:to>
      <xdr:col>81</xdr:col>
      <xdr:colOff>44450</xdr:colOff>
      <xdr:row>17</xdr:row>
      <xdr:rowOff>166243</xdr:rowOff>
    </xdr:to>
    <xdr:cxnSp macro="">
      <xdr:nvCxnSpPr>
        <xdr:cNvPr id="443" name="直線コネクタ 442"/>
        <xdr:cNvCxnSpPr/>
      </xdr:nvCxnSpPr>
      <xdr:spPr>
        <a:xfrm flipV="1">
          <a:off x="16179800" y="3026198"/>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166243</xdr:rowOff>
    </xdr:from>
    <xdr:to>
      <xdr:col>77</xdr:col>
      <xdr:colOff>44450</xdr:colOff>
      <xdr:row>18</xdr:row>
      <xdr:rowOff>68792</xdr:rowOff>
    </xdr:to>
    <xdr:cxnSp macro="">
      <xdr:nvCxnSpPr>
        <xdr:cNvPr id="446" name="直線コネクタ 445"/>
        <xdr:cNvCxnSpPr/>
      </xdr:nvCxnSpPr>
      <xdr:spPr>
        <a:xfrm flipV="1">
          <a:off x="15290800" y="3080893"/>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68792</xdr:rowOff>
    </xdr:from>
    <xdr:to>
      <xdr:col>72</xdr:col>
      <xdr:colOff>203200</xdr:colOff>
      <xdr:row>18</xdr:row>
      <xdr:rowOff>136356</xdr:rowOff>
    </xdr:to>
    <xdr:cxnSp macro="">
      <xdr:nvCxnSpPr>
        <xdr:cNvPr id="449" name="直線コネクタ 448"/>
        <xdr:cNvCxnSpPr/>
      </xdr:nvCxnSpPr>
      <xdr:spPr>
        <a:xfrm flipV="1">
          <a:off x="14401800" y="31548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50" name="フローチャート: 判断 449"/>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1" name="テキスト ボックス 450"/>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136356</xdr:rowOff>
    </xdr:from>
    <xdr:to>
      <xdr:col>68</xdr:col>
      <xdr:colOff>152400</xdr:colOff>
      <xdr:row>18</xdr:row>
      <xdr:rowOff>140377</xdr:rowOff>
    </xdr:to>
    <xdr:cxnSp macro="">
      <xdr:nvCxnSpPr>
        <xdr:cNvPr id="452" name="直線コネクタ 451"/>
        <xdr:cNvCxnSpPr/>
      </xdr:nvCxnSpPr>
      <xdr:spPr>
        <a:xfrm flipV="1">
          <a:off x="13512800" y="322245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60748</xdr:rowOff>
    </xdr:from>
    <xdr:to>
      <xdr:col>81</xdr:col>
      <xdr:colOff>95250</xdr:colOff>
      <xdr:row>17</xdr:row>
      <xdr:rowOff>162348</xdr:rowOff>
    </xdr:to>
    <xdr:sp macro="" textlink="">
      <xdr:nvSpPr>
        <xdr:cNvPr id="462" name="楕円 461"/>
        <xdr:cNvSpPr/>
      </xdr:nvSpPr>
      <xdr:spPr>
        <a:xfrm>
          <a:off x="169672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32825</xdr:rowOff>
    </xdr:from>
    <xdr:ext cx="762000" cy="259045"/>
    <xdr:sp macro="" textlink="">
      <xdr:nvSpPr>
        <xdr:cNvPr id="463" name="将来負担の状況該当値テキスト"/>
        <xdr:cNvSpPr txBox="1"/>
      </xdr:nvSpPr>
      <xdr:spPr>
        <a:xfrm>
          <a:off x="17106900" y="29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115443</xdr:rowOff>
    </xdr:from>
    <xdr:to>
      <xdr:col>77</xdr:col>
      <xdr:colOff>95250</xdr:colOff>
      <xdr:row>18</xdr:row>
      <xdr:rowOff>45593</xdr:rowOff>
    </xdr:to>
    <xdr:sp macro="" textlink="">
      <xdr:nvSpPr>
        <xdr:cNvPr id="464" name="楕円 463"/>
        <xdr:cNvSpPr/>
      </xdr:nvSpPr>
      <xdr:spPr>
        <a:xfrm>
          <a:off x="16129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30370</xdr:rowOff>
    </xdr:from>
    <xdr:ext cx="736600" cy="259045"/>
    <xdr:sp macro="" textlink="">
      <xdr:nvSpPr>
        <xdr:cNvPr id="465" name="テキスト ボックス 464"/>
        <xdr:cNvSpPr txBox="1"/>
      </xdr:nvSpPr>
      <xdr:spPr>
        <a:xfrm>
          <a:off x="15798800" y="311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17992</xdr:rowOff>
    </xdr:from>
    <xdr:to>
      <xdr:col>73</xdr:col>
      <xdr:colOff>44450</xdr:colOff>
      <xdr:row>18</xdr:row>
      <xdr:rowOff>119592</xdr:rowOff>
    </xdr:to>
    <xdr:sp macro="" textlink="">
      <xdr:nvSpPr>
        <xdr:cNvPr id="466" name="楕円 465"/>
        <xdr:cNvSpPr/>
      </xdr:nvSpPr>
      <xdr:spPr>
        <a:xfrm>
          <a:off x="15240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104369</xdr:rowOff>
    </xdr:from>
    <xdr:ext cx="762000" cy="259045"/>
    <xdr:sp macro="" textlink="">
      <xdr:nvSpPr>
        <xdr:cNvPr id="467" name="テキスト ボックス 466"/>
        <xdr:cNvSpPr txBox="1"/>
      </xdr:nvSpPr>
      <xdr:spPr>
        <a:xfrm>
          <a:off x="14909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85556</xdr:rowOff>
    </xdr:from>
    <xdr:to>
      <xdr:col>68</xdr:col>
      <xdr:colOff>203200</xdr:colOff>
      <xdr:row>19</xdr:row>
      <xdr:rowOff>15706</xdr:rowOff>
    </xdr:to>
    <xdr:sp macro="" textlink="">
      <xdr:nvSpPr>
        <xdr:cNvPr id="468" name="楕円 467"/>
        <xdr:cNvSpPr/>
      </xdr:nvSpPr>
      <xdr:spPr>
        <a:xfrm>
          <a:off x="14351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483</xdr:rowOff>
    </xdr:from>
    <xdr:ext cx="762000" cy="259045"/>
    <xdr:sp macro="" textlink="">
      <xdr:nvSpPr>
        <xdr:cNvPr id="469" name="テキスト ボックス 468"/>
        <xdr:cNvSpPr txBox="1"/>
      </xdr:nvSpPr>
      <xdr:spPr>
        <a:xfrm>
          <a:off x="14020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89577</xdr:rowOff>
    </xdr:from>
    <xdr:to>
      <xdr:col>64</xdr:col>
      <xdr:colOff>152400</xdr:colOff>
      <xdr:row>19</xdr:row>
      <xdr:rowOff>19727</xdr:rowOff>
    </xdr:to>
    <xdr:sp macro="" textlink="">
      <xdr:nvSpPr>
        <xdr:cNvPr id="470" name="楕円 469"/>
        <xdr:cNvSpPr/>
      </xdr:nvSpPr>
      <xdr:spPr>
        <a:xfrm>
          <a:off x="13462000" y="31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4504</xdr:rowOff>
    </xdr:from>
    <xdr:ext cx="762000" cy="259045"/>
    <xdr:sp macro="" textlink="">
      <xdr:nvSpPr>
        <xdr:cNvPr id="471" name="テキスト ボックス 470"/>
        <xdr:cNvSpPr txBox="1"/>
      </xdr:nvSpPr>
      <xdr:spPr>
        <a:xfrm>
          <a:off x="13131800" y="326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53,797
53,076
92.49
23,049,606
22,781,555
174,098
13,565,705
21,844,383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人件費に係る経常収支比率は、平成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年度において</a:t>
          </a:r>
          <a:r>
            <a:rPr kumimoji="1" lang="en-US" altLang="ja-JP" sz="950">
              <a:latin typeface="ＭＳ Ｐゴシック" panose="020B0600070205080204" pitchFamily="50" charset="-128"/>
              <a:ea typeface="ＭＳ Ｐゴシック" panose="020B0600070205080204" pitchFamily="50" charset="-128"/>
            </a:rPr>
            <a:t>31.1</a:t>
          </a:r>
          <a:r>
            <a:rPr kumimoji="1" lang="ja-JP" altLang="en-US" sz="950">
              <a:latin typeface="ＭＳ Ｐゴシック" panose="020B0600070205080204" pitchFamily="50" charset="-128"/>
              <a:ea typeface="ＭＳ Ｐゴシック" panose="020B0600070205080204" pitchFamily="50" charset="-128"/>
            </a:rPr>
            <a:t>％となり、前年度と比較して</a:t>
          </a:r>
          <a:r>
            <a:rPr kumimoji="1" lang="en-US" altLang="ja-JP" sz="950">
              <a:latin typeface="ＭＳ Ｐゴシック" panose="020B0600070205080204" pitchFamily="50" charset="-128"/>
              <a:ea typeface="ＭＳ Ｐゴシック" panose="020B0600070205080204" pitchFamily="50" charset="-128"/>
            </a:rPr>
            <a:t>0.3</a:t>
          </a:r>
          <a:r>
            <a:rPr kumimoji="1" lang="ja-JP" altLang="en-US" sz="950">
              <a:latin typeface="ＭＳ Ｐゴシック" panose="020B0600070205080204" pitchFamily="50" charset="-128"/>
              <a:ea typeface="ＭＳ Ｐゴシック" panose="020B0600070205080204" pitchFamily="50" charset="-128"/>
            </a:rPr>
            <a:t>ポイント改善したものの、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20320</xdr:rowOff>
    </xdr:from>
    <xdr:to>
      <xdr:col>24</xdr:col>
      <xdr:colOff>25400</xdr:colOff>
      <xdr:row>40</xdr:row>
      <xdr:rowOff>43180</xdr:rowOff>
    </xdr:to>
    <xdr:cxnSp macro="">
      <xdr:nvCxnSpPr>
        <xdr:cNvPr id="66" name="直線コネクタ 65"/>
        <xdr:cNvCxnSpPr/>
      </xdr:nvCxnSpPr>
      <xdr:spPr>
        <a:xfrm flipV="1">
          <a:off x="3987800" y="6878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149860</xdr:rowOff>
    </xdr:to>
    <xdr:cxnSp macro="">
      <xdr:nvCxnSpPr>
        <xdr:cNvPr id="69" name="直線コネクタ 68"/>
        <xdr:cNvCxnSpPr/>
      </xdr:nvCxnSpPr>
      <xdr:spPr>
        <a:xfrm flipV="1">
          <a:off x="3098800" y="6901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149860</xdr:rowOff>
    </xdr:from>
    <xdr:to>
      <xdr:col>15</xdr:col>
      <xdr:colOff>98425</xdr:colOff>
      <xdr:row>41</xdr:row>
      <xdr:rowOff>69850</xdr:rowOff>
    </xdr:to>
    <xdr:cxnSp macro="">
      <xdr:nvCxnSpPr>
        <xdr:cNvPr id="72" name="直線コネクタ 71"/>
        <xdr:cNvCxnSpPr/>
      </xdr:nvCxnSpPr>
      <xdr:spPr>
        <a:xfrm flipV="1">
          <a:off x="2209800" y="7007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69850</xdr:rowOff>
    </xdr:from>
    <xdr:to>
      <xdr:col>11</xdr:col>
      <xdr:colOff>9525</xdr:colOff>
      <xdr:row>41</xdr:row>
      <xdr:rowOff>123190</xdr:rowOff>
    </xdr:to>
    <xdr:cxnSp macro="">
      <xdr:nvCxnSpPr>
        <xdr:cNvPr id="75" name="直線コネクタ 74"/>
        <xdr:cNvCxnSpPr/>
      </xdr:nvCxnSpPr>
      <xdr:spPr>
        <a:xfrm flipV="1">
          <a:off x="1320800" y="7099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140970</xdr:rowOff>
    </xdr:from>
    <xdr:to>
      <xdr:col>24</xdr:col>
      <xdr:colOff>76200</xdr:colOff>
      <xdr:row>40</xdr:row>
      <xdr:rowOff>71120</xdr:rowOff>
    </xdr:to>
    <xdr:sp macro="" textlink="">
      <xdr:nvSpPr>
        <xdr:cNvPr id="85" name="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113047</xdr:rowOff>
    </xdr:from>
    <xdr:ext cx="762000" cy="259045"/>
    <xdr:sp macro="" textlink="">
      <xdr:nvSpPr>
        <xdr:cNvPr id="86" name="人件費該当値テキスト"/>
        <xdr:cNvSpPr txBox="1"/>
      </xdr:nvSpPr>
      <xdr:spPr>
        <a:xfrm>
          <a:off x="4914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9" name="楕円 88"/>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90" name="テキスト ボックス 89"/>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1" name="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72390</xdr:rowOff>
    </xdr:from>
    <xdr:to>
      <xdr:col>6</xdr:col>
      <xdr:colOff>171450</xdr:colOff>
      <xdr:row>42</xdr:row>
      <xdr:rowOff>2540</xdr:rowOff>
    </xdr:to>
    <xdr:sp macro="" textlink="">
      <xdr:nvSpPr>
        <xdr:cNvPr id="93" name="楕円 92"/>
        <xdr:cNvSpPr/>
      </xdr:nvSpPr>
      <xdr:spPr>
        <a:xfrm>
          <a:off x="1270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158767</xdr:rowOff>
    </xdr:from>
    <xdr:ext cx="762000" cy="259045"/>
    <xdr:sp macro="" textlink="">
      <xdr:nvSpPr>
        <xdr:cNvPr id="94" name="テキスト ボックス 93"/>
        <xdr:cNvSpPr txBox="1"/>
      </xdr:nvSpPr>
      <xdr:spPr>
        <a:xfrm>
          <a:off x="939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％（前年度同率）となり、類似団体内で最も低い水準にある。これは平成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５次坂出市行財政改革大綱」に基づく行財政改革実施計画等により、学校の技能員業務・給食調理業務などの専門的業務について民間委託等を順次進めていく予定である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88138</xdr:rowOff>
    </xdr:from>
    <xdr:to>
      <xdr:col>82</xdr:col>
      <xdr:colOff>107950</xdr:colOff>
      <xdr:row>20</xdr:row>
      <xdr:rowOff>85852</xdr:rowOff>
    </xdr:to>
    <xdr:cxnSp macro="">
      <xdr:nvCxnSpPr>
        <xdr:cNvPr id="119" name="直線コネクタ 118"/>
        <xdr:cNvCxnSpPr/>
      </xdr:nvCxnSpPr>
      <xdr:spPr>
        <a:xfrm flipV="1">
          <a:off x="16510000" y="2659888"/>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57929</xdr:rowOff>
    </xdr:from>
    <xdr:ext cx="762000" cy="259045"/>
    <xdr:sp macro="" textlink="">
      <xdr:nvSpPr>
        <xdr:cNvPr id="120" name="物件費最小値テキスト"/>
        <xdr:cNvSpPr txBox="1"/>
      </xdr:nvSpPr>
      <xdr:spPr>
        <a:xfrm>
          <a:off x="16598900" y="348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85852</xdr:rowOff>
    </xdr:from>
    <xdr:to>
      <xdr:col>82</xdr:col>
      <xdr:colOff>196850</xdr:colOff>
      <xdr:row>20</xdr:row>
      <xdr:rowOff>85852</xdr:rowOff>
    </xdr:to>
    <xdr:cxnSp macro="">
      <xdr:nvCxnSpPr>
        <xdr:cNvPr id="121" name="直線コネクタ 120"/>
        <xdr:cNvCxnSpPr/>
      </xdr:nvCxnSpPr>
      <xdr:spPr>
        <a:xfrm>
          <a:off x="16421100" y="351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3065</xdr:rowOff>
    </xdr:from>
    <xdr:ext cx="762000" cy="259045"/>
    <xdr:sp macro="" textlink="">
      <xdr:nvSpPr>
        <xdr:cNvPr id="122" name="物件費最大値テキスト"/>
        <xdr:cNvSpPr txBox="1"/>
      </xdr:nvSpPr>
      <xdr:spPr>
        <a:xfrm>
          <a:off x="16598900" y="24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88138</xdr:rowOff>
    </xdr:from>
    <xdr:to>
      <xdr:col>82</xdr:col>
      <xdr:colOff>196850</xdr:colOff>
      <xdr:row>15</xdr:row>
      <xdr:rowOff>88138</xdr:rowOff>
    </xdr:to>
    <xdr:cxnSp macro="">
      <xdr:nvCxnSpPr>
        <xdr:cNvPr id="123" name="直線コネクタ 122"/>
        <xdr:cNvCxnSpPr/>
      </xdr:nvCxnSpPr>
      <xdr:spPr>
        <a:xfrm>
          <a:off x="16421100" y="26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88138</xdr:rowOff>
    </xdr:from>
    <xdr:to>
      <xdr:col>82</xdr:col>
      <xdr:colOff>107950</xdr:colOff>
      <xdr:row>15</xdr:row>
      <xdr:rowOff>88138</xdr:rowOff>
    </xdr:to>
    <xdr:cxnSp macro="">
      <xdr:nvCxnSpPr>
        <xdr:cNvPr id="124" name="直線コネクタ 123"/>
        <xdr:cNvCxnSpPr/>
      </xdr:nvCxnSpPr>
      <xdr:spPr>
        <a:xfrm>
          <a:off x="15671800" y="2659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41419</xdr:rowOff>
    </xdr:from>
    <xdr:ext cx="762000" cy="259045"/>
    <xdr:sp macro="" textlink="">
      <xdr:nvSpPr>
        <xdr:cNvPr id="125" name="物件費平均値テキスト"/>
        <xdr:cNvSpPr txBox="1"/>
      </xdr:nvSpPr>
      <xdr:spPr>
        <a:xfrm>
          <a:off x="16598900" y="295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26" name="フローチャート: 判断 125"/>
        <xdr:cNvSpPr/>
      </xdr:nvSpPr>
      <xdr:spPr>
        <a:xfrm>
          <a:off x="16459200" y="298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33274</xdr:rowOff>
    </xdr:from>
    <xdr:to>
      <xdr:col>78</xdr:col>
      <xdr:colOff>69850</xdr:colOff>
      <xdr:row>15</xdr:row>
      <xdr:rowOff>88138</xdr:rowOff>
    </xdr:to>
    <xdr:cxnSp macro="">
      <xdr:nvCxnSpPr>
        <xdr:cNvPr id="127" name="直線コネクタ 126"/>
        <xdr:cNvCxnSpPr/>
      </xdr:nvCxnSpPr>
      <xdr:spPr>
        <a:xfrm>
          <a:off x="14782800" y="2605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60198</xdr:rowOff>
    </xdr:from>
    <xdr:to>
      <xdr:col>78</xdr:col>
      <xdr:colOff>120650</xdr:colOff>
      <xdr:row>17</xdr:row>
      <xdr:rowOff>161798</xdr:rowOff>
    </xdr:to>
    <xdr:sp macro="" textlink="">
      <xdr:nvSpPr>
        <xdr:cNvPr id="128" name="フローチャート: 判断 127"/>
        <xdr:cNvSpPr/>
      </xdr:nvSpPr>
      <xdr:spPr>
        <a:xfrm>
          <a:off x="156210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29" name="テキスト ボックス 128"/>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33274</xdr:rowOff>
    </xdr:from>
    <xdr:to>
      <xdr:col>73</xdr:col>
      <xdr:colOff>180975</xdr:colOff>
      <xdr:row>15</xdr:row>
      <xdr:rowOff>33274</xdr:rowOff>
    </xdr:to>
    <xdr:cxnSp macro="">
      <xdr:nvCxnSpPr>
        <xdr:cNvPr id="130" name="直線コネクタ 129"/>
        <xdr:cNvCxnSpPr/>
      </xdr:nvCxnSpPr>
      <xdr:spPr>
        <a:xfrm>
          <a:off x="13893800" y="2605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28194</xdr:rowOff>
    </xdr:from>
    <xdr:to>
      <xdr:col>74</xdr:col>
      <xdr:colOff>31750</xdr:colOff>
      <xdr:row>17</xdr:row>
      <xdr:rowOff>129794</xdr:rowOff>
    </xdr:to>
    <xdr:sp macro="" textlink="">
      <xdr:nvSpPr>
        <xdr:cNvPr id="131" name="フローチャート: 判断 130"/>
        <xdr:cNvSpPr/>
      </xdr:nvSpPr>
      <xdr:spPr>
        <a:xfrm>
          <a:off x="14732000" y="294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32" name="テキスト ボックス 131"/>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19558</xdr:rowOff>
    </xdr:from>
    <xdr:to>
      <xdr:col>69</xdr:col>
      <xdr:colOff>92075</xdr:colOff>
      <xdr:row>15</xdr:row>
      <xdr:rowOff>33274</xdr:rowOff>
    </xdr:to>
    <xdr:cxnSp macro="">
      <xdr:nvCxnSpPr>
        <xdr:cNvPr id="133" name="直線コネクタ 132"/>
        <xdr:cNvCxnSpPr/>
      </xdr:nvCxnSpPr>
      <xdr:spPr>
        <a:xfrm>
          <a:off x="13004800" y="2591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762</xdr:rowOff>
    </xdr:from>
    <xdr:to>
      <xdr:col>69</xdr:col>
      <xdr:colOff>142875</xdr:colOff>
      <xdr:row>17</xdr:row>
      <xdr:rowOff>102362</xdr:rowOff>
    </xdr:to>
    <xdr:sp macro="" textlink="">
      <xdr:nvSpPr>
        <xdr:cNvPr id="134" name="フローチャート: 判断 133"/>
        <xdr:cNvSpPr/>
      </xdr:nvSpPr>
      <xdr:spPr>
        <a:xfrm>
          <a:off x="13843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35" name="テキスト ボックス 134"/>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36" name="フローチャート: 判断 135"/>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37" name="テキスト ボックス 136"/>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43" name="楕円 142"/>
        <xdr:cNvSpPr/>
      </xdr:nvSpPr>
      <xdr:spPr>
        <a:xfrm>
          <a:off x="164592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117365</xdr:rowOff>
    </xdr:from>
    <xdr:ext cx="762000" cy="259045"/>
    <xdr:sp macro="" textlink="">
      <xdr:nvSpPr>
        <xdr:cNvPr id="144" name="物件費該当値テキスト"/>
        <xdr:cNvSpPr txBox="1"/>
      </xdr:nvSpPr>
      <xdr:spPr>
        <a:xfrm>
          <a:off x="16598900" y="25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37338</xdr:rowOff>
    </xdr:from>
    <xdr:to>
      <xdr:col>78</xdr:col>
      <xdr:colOff>120650</xdr:colOff>
      <xdr:row>15</xdr:row>
      <xdr:rowOff>138938</xdr:rowOff>
    </xdr:to>
    <xdr:sp macro="" textlink="">
      <xdr:nvSpPr>
        <xdr:cNvPr id="145" name="楕円 144"/>
        <xdr:cNvSpPr/>
      </xdr:nvSpPr>
      <xdr:spPr>
        <a:xfrm>
          <a:off x="15621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46" name="テキスト ボックス 145"/>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153924</xdr:rowOff>
    </xdr:from>
    <xdr:to>
      <xdr:col>74</xdr:col>
      <xdr:colOff>31750</xdr:colOff>
      <xdr:row>15</xdr:row>
      <xdr:rowOff>84074</xdr:rowOff>
    </xdr:to>
    <xdr:sp macro="" textlink="">
      <xdr:nvSpPr>
        <xdr:cNvPr id="147" name="楕円 146"/>
        <xdr:cNvSpPr/>
      </xdr:nvSpPr>
      <xdr:spPr>
        <a:xfrm>
          <a:off x="14732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94251</xdr:rowOff>
    </xdr:from>
    <xdr:ext cx="762000" cy="259045"/>
    <xdr:sp macro="" textlink="">
      <xdr:nvSpPr>
        <xdr:cNvPr id="148" name="テキスト ボックス 147"/>
        <xdr:cNvSpPr txBox="1"/>
      </xdr:nvSpPr>
      <xdr:spPr>
        <a:xfrm>
          <a:off x="14401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153924</xdr:rowOff>
    </xdr:from>
    <xdr:to>
      <xdr:col>69</xdr:col>
      <xdr:colOff>142875</xdr:colOff>
      <xdr:row>15</xdr:row>
      <xdr:rowOff>84074</xdr:rowOff>
    </xdr:to>
    <xdr:sp macro="" textlink="">
      <xdr:nvSpPr>
        <xdr:cNvPr id="149" name="楕円 148"/>
        <xdr:cNvSpPr/>
      </xdr:nvSpPr>
      <xdr:spPr>
        <a:xfrm>
          <a:off x="13843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94251</xdr:rowOff>
    </xdr:from>
    <xdr:ext cx="762000" cy="259045"/>
    <xdr:sp macro="" textlink="">
      <xdr:nvSpPr>
        <xdr:cNvPr id="150" name="テキスト ボックス 149"/>
        <xdr:cNvSpPr txBox="1"/>
      </xdr:nvSpPr>
      <xdr:spPr>
        <a:xfrm>
          <a:off x="13512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140208</xdr:rowOff>
    </xdr:from>
    <xdr:to>
      <xdr:col>65</xdr:col>
      <xdr:colOff>53975</xdr:colOff>
      <xdr:row>15</xdr:row>
      <xdr:rowOff>70358</xdr:rowOff>
    </xdr:to>
    <xdr:sp macro="" textlink="">
      <xdr:nvSpPr>
        <xdr:cNvPr id="151" name="楕円 150"/>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80535</xdr:rowOff>
    </xdr:from>
    <xdr:ext cx="762000" cy="259045"/>
    <xdr:sp macro="" textlink="">
      <xdr:nvSpPr>
        <xdr:cNvPr id="152" name="テキスト ボックス 151"/>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昇し、類似団体平均を上回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78" name="直線コネクタ 177"/>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79"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0" name="直線コネクタ 179"/>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1"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2" name="直線コネクタ 181"/>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168148</xdr:rowOff>
    </xdr:to>
    <xdr:cxnSp macro="">
      <xdr:nvCxnSpPr>
        <xdr:cNvPr id="183" name="直線コネクタ 182"/>
        <xdr:cNvCxnSpPr/>
      </xdr:nvCxnSpPr>
      <xdr:spPr>
        <a:xfrm>
          <a:off x="3987800" y="9705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4"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85" name="フローチャート: 判断 184"/>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113284</xdr:rowOff>
    </xdr:to>
    <xdr:cxnSp macro="">
      <xdr:nvCxnSpPr>
        <xdr:cNvPr id="186" name="直線コネクタ 185"/>
        <xdr:cNvCxnSpPr/>
      </xdr:nvCxnSpPr>
      <xdr:spPr>
        <a:xfrm flipV="1">
          <a:off x="3098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87" name="フローチャート: 判断 186"/>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88" name="テキスト ボックス 187"/>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49276</xdr:rowOff>
    </xdr:from>
    <xdr:to>
      <xdr:col>15</xdr:col>
      <xdr:colOff>98425</xdr:colOff>
      <xdr:row>56</xdr:row>
      <xdr:rowOff>113284</xdr:rowOff>
    </xdr:to>
    <xdr:cxnSp macro="">
      <xdr:nvCxnSpPr>
        <xdr:cNvPr id="189" name="直線コネクタ 188"/>
        <xdr:cNvCxnSpPr/>
      </xdr:nvCxnSpPr>
      <xdr:spPr>
        <a:xfrm>
          <a:off x="2209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126492</xdr:rowOff>
    </xdr:from>
    <xdr:to>
      <xdr:col>15</xdr:col>
      <xdr:colOff>149225</xdr:colOff>
      <xdr:row>57</xdr:row>
      <xdr:rowOff>56642</xdr:rowOff>
    </xdr:to>
    <xdr:sp macro="" textlink="">
      <xdr:nvSpPr>
        <xdr:cNvPr id="190" name="フローチャート: 判断 189"/>
        <xdr:cNvSpPr/>
      </xdr:nvSpPr>
      <xdr:spPr>
        <a:xfrm>
          <a:off x="3048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191" name="テキスト ボックス 190"/>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165862</xdr:rowOff>
    </xdr:from>
    <xdr:to>
      <xdr:col>11</xdr:col>
      <xdr:colOff>9525</xdr:colOff>
      <xdr:row>56</xdr:row>
      <xdr:rowOff>49276</xdr:rowOff>
    </xdr:to>
    <xdr:cxnSp macro="">
      <xdr:nvCxnSpPr>
        <xdr:cNvPr id="192" name="直線コネクタ 191"/>
        <xdr:cNvCxnSpPr/>
      </xdr:nvCxnSpPr>
      <xdr:spPr>
        <a:xfrm>
          <a:off x="1320800" y="9595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3" name="フローチャート: 判断 192"/>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4" name="テキスト ボックス 193"/>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195" name="フローチャート: 判断 194"/>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196" name="テキスト ボックス 195"/>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117348</xdr:rowOff>
    </xdr:from>
    <xdr:to>
      <xdr:col>24</xdr:col>
      <xdr:colOff>76200</xdr:colOff>
      <xdr:row>57</xdr:row>
      <xdr:rowOff>47498</xdr:rowOff>
    </xdr:to>
    <xdr:sp macro="" textlink="">
      <xdr:nvSpPr>
        <xdr:cNvPr id="202" name="楕円 201"/>
        <xdr:cNvSpPr/>
      </xdr:nvSpPr>
      <xdr:spPr>
        <a:xfrm>
          <a:off x="4775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89425</xdr:rowOff>
    </xdr:from>
    <xdr:ext cx="762000" cy="259045"/>
    <xdr:sp macro="" textlink="">
      <xdr:nvSpPr>
        <xdr:cNvPr id="203" name="扶助費該当値テキスト"/>
        <xdr:cNvSpPr txBox="1"/>
      </xdr:nvSpPr>
      <xdr:spPr>
        <a:xfrm>
          <a:off x="4914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4" name="楕円 203"/>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5" name="テキスト ボックス 204"/>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06" name="楕円 205"/>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207" name="テキスト ボックス 206"/>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169926</xdr:rowOff>
    </xdr:from>
    <xdr:to>
      <xdr:col>11</xdr:col>
      <xdr:colOff>60325</xdr:colOff>
      <xdr:row>56</xdr:row>
      <xdr:rowOff>100076</xdr:rowOff>
    </xdr:to>
    <xdr:sp macro="" textlink="">
      <xdr:nvSpPr>
        <xdr:cNvPr id="208" name="楕円 207"/>
        <xdr:cNvSpPr/>
      </xdr:nvSpPr>
      <xdr:spPr>
        <a:xfrm>
          <a:off x="2159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209" name="テキスト ボックス 208"/>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115062</xdr:rowOff>
    </xdr:from>
    <xdr:to>
      <xdr:col>6</xdr:col>
      <xdr:colOff>171450</xdr:colOff>
      <xdr:row>56</xdr:row>
      <xdr:rowOff>45212</xdr:rowOff>
    </xdr:to>
    <xdr:sp macro="" textlink="">
      <xdr:nvSpPr>
        <xdr:cNvPr id="210" name="楕円 209"/>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29989</xdr:rowOff>
    </xdr:from>
    <xdr:ext cx="762000" cy="259045"/>
    <xdr:sp macro="" textlink="">
      <xdr:nvSpPr>
        <xdr:cNvPr id="211" name="テキスト ボックス 210"/>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その他に係る経常収支比率は、平成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a:t>
          </a:r>
          <a:r>
            <a:rPr kumimoji="1" lang="en-US" altLang="ja-JP" sz="1050">
              <a:latin typeface="ＭＳ Ｐゴシック" panose="020B0600070205080204" pitchFamily="50" charset="-128"/>
              <a:ea typeface="ＭＳ Ｐゴシック" panose="020B0600070205080204" pitchFamily="50" charset="-128"/>
            </a:rPr>
            <a:t>17.2</a:t>
          </a:r>
          <a:r>
            <a:rPr kumimoji="1" lang="ja-JP" altLang="en-US" sz="1050">
              <a:latin typeface="ＭＳ Ｐゴシック" panose="020B0600070205080204" pitchFamily="50" charset="-128"/>
              <a:ea typeface="ＭＳ Ｐゴシック" panose="020B0600070205080204" pitchFamily="50" charset="-128"/>
            </a:rPr>
            <a:t>％（前年度同率）となり、類似団体平均より高い。主な要因としては、高齢化に伴う後期高齢者医療事業や介護保険事業への繰出金が増嵩していること、また、下水道事業への繰出金が多額になっていることなどが挙げられる。なお、下水道事業特別会計については、平成</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年度より公営企業経営健全化計画に基づき、平成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年度で約</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千万円あった累積赤字が、平成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おいて解消され、一般会計からの繰出金についても減少傾向である。今後とも、企業債の発行を抑え、公債費を減少させるとともに、独立採算の原則に立ち返った料金の値上げによる健全化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39" name="直線コネクタ 238"/>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0"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1" name="直線コネクタ 240"/>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2"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3" name="直線コネクタ 242"/>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66040</xdr:rowOff>
    </xdr:to>
    <xdr:cxnSp macro="">
      <xdr:nvCxnSpPr>
        <xdr:cNvPr id="244" name="直線コネクタ 243"/>
        <xdr:cNvCxnSpPr/>
      </xdr:nvCxnSpPr>
      <xdr:spPr>
        <a:xfrm>
          <a:off x="15671800" y="10010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4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6" name="フローチャート: 判断 24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96520</xdr:rowOff>
    </xdr:to>
    <xdr:cxnSp macro="">
      <xdr:nvCxnSpPr>
        <xdr:cNvPr id="247" name="直線コネクタ 246"/>
        <xdr:cNvCxnSpPr/>
      </xdr:nvCxnSpPr>
      <xdr:spPr>
        <a:xfrm flipV="1">
          <a:off x="14782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8" name="フローチャート: 判断 247"/>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49" name="テキスト ボックス 248"/>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96520</xdr:rowOff>
    </xdr:to>
    <xdr:cxnSp macro="">
      <xdr:nvCxnSpPr>
        <xdr:cNvPr id="250" name="直線コネクタ 249"/>
        <xdr:cNvCxnSpPr/>
      </xdr:nvCxnSpPr>
      <xdr:spPr>
        <a:xfrm>
          <a:off x="13893800" y="996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1" name="フローチャート: 判断 250"/>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2" name="テキスト ボックス 251"/>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35560</xdr:rowOff>
    </xdr:to>
    <xdr:cxnSp macro="">
      <xdr:nvCxnSpPr>
        <xdr:cNvPr id="253" name="直線コネクタ 252"/>
        <xdr:cNvCxnSpPr/>
      </xdr:nvCxnSpPr>
      <xdr:spPr>
        <a:xfrm flipV="1">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4" name="フローチャート: 判断 253"/>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55" name="テキスト ボックス 254"/>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6" name="フローチャート: 判断 255"/>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57" name="テキスト ボックス 25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3" name="楕円 262"/>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64"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5" name="楕円 264"/>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6" name="テキスト ボックス 265"/>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7" name="楕円 266"/>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68" name="テキスト ボックス 267"/>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69" name="楕円 268"/>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0" name="テキスト ボックス 269"/>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1" name="楕円 270"/>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2" name="テキスト ボックス 271"/>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補助費等に係る経常収支比率は、平成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ポイント上昇したものの、類似団体平均より低い。主な要因としては、一部事務組合に対する負担金が類似団体に比べ低いことなどが挙げられる。本市のこれまでの主な取組としては、平成</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87" name="直線コネクタ 286"/>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88" name="テキスト ボックス 287"/>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1" name="直線コネクタ 290"/>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2" name="テキスト ボックス 291"/>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295" name="直線コネクタ 294"/>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296"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297" name="直線コネクタ 296"/>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298"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299" name="直線コネクタ 298"/>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46990</xdr:rowOff>
    </xdr:from>
    <xdr:to>
      <xdr:col>82</xdr:col>
      <xdr:colOff>107950</xdr:colOff>
      <xdr:row>36</xdr:row>
      <xdr:rowOff>81280</xdr:rowOff>
    </xdr:to>
    <xdr:cxnSp macro="">
      <xdr:nvCxnSpPr>
        <xdr:cNvPr id="300" name="直線コネクタ 299"/>
        <xdr:cNvCxnSpPr/>
      </xdr:nvCxnSpPr>
      <xdr:spPr>
        <a:xfrm>
          <a:off x="15671800" y="62191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1"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2" name="フローチャート: 判断 301"/>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24130</xdr:rowOff>
    </xdr:from>
    <xdr:to>
      <xdr:col>78</xdr:col>
      <xdr:colOff>69850</xdr:colOff>
      <xdr:row>36</xdr:row>
      <xdr:rowOff>46990</xdr:rowOff>
    </xdr:to>
    <xdr:cxnSp macro="">
      <xdr:nvCxnSpPr>
        <xdr:cNvPr id="303" name="直線コネクタ 302"/>
        <xdr:cNvCxnSpPr/>
      </xdr:nvCxnSpPr>
      <xdr:spPr>
        <a:xfrm>
          <a:off x="14782800" y="6196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4" name="フローチャート: 判断 303"/>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05" name="テキスト ボックス 304"/>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18415</xdr:rowOff>
    </xdr:from>
    <xdr:to>
      <xdr:col>73</xdr:col>
      <xdr:colOff>180975</xdr:colOff>
      <xdr:row>36</xdr:row>
      <xdr:rowOff>24130</xdr:rowOff>
    </xdr:to>
    <xdr:cxnSp macro="">
      <xdr:nvCxnSpPr>
        <xdr:cNvPr id="306" name="直線コネクタ 305"/>
        <xdr:cNvCxnSpPr/>
      </xdr:nvCxnSpPr>
      <xdr:spPr>
        <a:xfrm>
          <a:off x="13893800" y="61906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87630</xdr:rowOff>
    </xdr:from>
    <xdr:to>
      <xdr:col>74</xdr:col>
      <xdr:colOff>31750</xdr:colOff>
      <xdr:row>38</xdr:row>
      <xdr:rowOff>17780</xdr:rowOff>
    </xdr:to>
    <xdr:sp macro="" textlink="">
      <xdr:nvSpPr>
        <xdr:cNvPr id="307" name="フローチャート: 判断 306"/>
        <xdr:cNvSpPr/>
      </xdr:nvSpPr>
      <xdr:spPr>
        <a:xfrm>
          <a:off x="14732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08" name="テキスト ボックス 307"/>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132715</xdr:rowOff>
    </xdr:from>
    <xdr:to>
      <xdr:col>69</xdr:col>
      <xdr:colOff>92075</xdr:colOff>
      <xdr:row>36</xdr:row>
      <xdr:rowOff>18415</xdr:rowOff>
    </xdr:to>
    <xdr:cxnSp macro="">
      <xdr:nvCxnSpPr>
        <xdr:cNvPr id="309" name="直線コネクタ 308"/>
        <xdr:cNvCxnSpPr/>
      </xdr:nvCxnSpPr>
      <xdr:spPr>
        <a:xfrm>
          <a:off x="13004800" y="61334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0" name="フローチャート: 判断 309"/>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1" name="テキスト ボックス 310"/>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2" name="フローチャート: 判断 311"/>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3" name="テキスト ボックス 312"/>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9" name="楕円 318"/>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0"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167640</xdr:rowOff>
    </xdr:from>
    <xdr:to>
      <xdr:col>78</xdr:col>
      <xdr:colOff>120650</xdr:colOff>
      <xdr:row>36</xdr:row>
      <xdr:rowOff>97790</xdr:rowOff>
    </xdr:to>
    <xdr:sp macro="" textlink="">
      <xdr:nvSpPr>
        <xdr:cNvPr id="321" name="楕円 320"/>
        <xdr:cNvSpPr/>
      </xdr:nvSpPr>
      <xdr:spPr>
        <a:xfrm>
          <a:off x="15621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22" name="テキスト ボックス 321"/>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144780</xdr:rowOff>
    </xdr:from>
    <xdr:to>
      <xdr:col>74</xdr:col>
      <xdr:colOff>31750</xdr:colOff>
      <xdr:row>36</xdr:row>
      <xdr:rowOff>74930</xdr:rowOff>
    </xdr:to>
    <xdr:sp macro="" textlink="">
      <xdr:nvSpPr>
        <xdr:cNvPr id="323" name="楕円 322"/>
        <xdr:cNvSpPr/>
      </xdr:nvSpPr>
      <xdr:spPr>
        <a:xfrm>
          <a:off x="14732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85107</xdr:rowOff>
    </xdr:from>
    <xdr:ext cx="762000" cy="259045"/>
    <xdr:sp macro="" textlink="">
      <xdr:nvSpPr>
        <xdr:cNvPr id="324" name="テキスト ボックス 323"/>
        <xdr:cNvSpPr txBox="1"/>
      </xdr:nvSpPr>
      <xdr:spPr>
        <a:xfrm>
          <a:off x="14401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139065</xdr:rowOff>
    </xdr:from>
    <xdr:to>
      <xdr:col>69</xdr:col>
      <xdr:colOff>142875</xdr:colOff>
      <xdr:row>36</xdr:row>
      <xdr:rowOff>69215</xdr:rowOff>
    </xdr:to>
    <xdr:sp macro="" textlink="">
      <xdr:nvSpPr>
        <xdr:cNvPr id="325" name="楕円 324"/>
        <xdr:cNvSpPr/>
      </xdr:nvSpPr>
      <xdr:spPr>
        <a:xfrm>
          <a:off x="13843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79392</xdr:rowOff>
    </xdr:from>
    <xdr:ext cx="762000" cy="259045"/>
    <xdr:sp macro="" textlink="">
      <xdr:nvSpPr>
        <xdr:cNvPr id="326" name="テキスト ボックス 325"/>
        <xdr:cNvSpPr txBox="1"/>
      </xdr:nvSpPr>
      <xdr:spPr>
        <a:xfrm>
          <a:off x="13512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81915</xdr:rowOff>
    </xdr:from>
    <xdr:to>
      <xdr:col>65</xdr:col>
      <xdr:colOff>53975</xdr:colOff>
      <xdr:row>36</xdr:row>
      <xdr:rowOff>12065</xdr:rowOff>
    </xdr:to>
    <xdr:sp macro="" textlink="">
      <xdr:nvSpPr>
        <xdr:cNvPr id="327" name="楕円 326"/>
        <xdr:cNvSpPr/>
      </xdr:nvSpPr>
      <xdr:spPr>
        <a:xfrm>
          <a:off x="12954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22242</xdr:rowOff>
    </xdr:from>
    <xdr:ext cx="762000" cy="259045"/>
    <xdr:sp macro="" textlink="">
      <xdr:nvSpPr>
        <xdr:cNvPr id="328" name="テキスト ボックス 327"/>
        <xdr:cNvSpPr txBox="1"/>
      </xdr:nvSpPr>
      <xdr:spPr>
        <a:xfrm>
          <a:off x="12623800" y="585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ポイント改善し、類似団体平均と同程度になっている。本市では、平成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3" name="直線コネクタ 352"/>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4"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55" name="直線コネクタ 354"/>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56"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57" name="直線コネクタ 356"/>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120142</xdr:rowOff>
    </xdr:to>
    <xdr:cxnSp macro="">
      <xdr:nvCxnSpPr>
        <xdr:cNvPr id="358" name="直線コネクタ 357"/>
        <xdr:cNvCxnSpPr/>
      </xdr:nvCxnSpPr>
      <xdr:spPr>
        <a:xfrm flipV="1">
          <a:off x="3987800" y="13317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59"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0" name="フローチャート: 判断 359"/>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124713</xdr:rowOff>
    </xdr:to>
    <xdr:cxnSp macro="">
      <xdr:nvCxnSpPr>
        <xdr:cNvPr id="361" name="直線コネクタ 360"/>
        <xdr:cNvCxnSpPr/>
      </xdr:nvCxnSpPr>
      <xdr:spPr>
        <a:xfrm flipV="1">
          <a:off x="3098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2" name="フローチャート: 判断 361"/>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3" name="テキスト ボックス 362"/>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8128</xdr:rowOff>
    </xdr:to>
    <xdr:cxnSp macro="">
      <xdr:nvCxnSpPr>
        <xdr:cNvPr id="364" name="直線コネクタ 363"/>
        <xdr:cNvCxnSpPr/>
      </xdr:nvCxnSpPr>
      <xdr:spPr>
        <a:xfrm flipV="1">
          <a:off x="2209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65" name="フローチャート: 判断 36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66" name="テキスト ボックス 36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8128</xdr:rowOff>
    </xdr:to>
    <xdr:cxnSp macro="">
      <xdr:nvCxnSpPr>
        <xdr:cNvPr id="367" name="直線コネクタ 366"/>
        <xdr:cNvCxnSpPr/>
      </xdr:nvCxnSpPr>
      <xdr:spPr>
        <a:xfrm>
          <a:off x="1320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68" name="フローチャート: 判断 367"/>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69" name="テキスト ボックス 368"/>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0" name="フローチャート: 判断 369"/>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1" name="テキスト ボックス 370"/>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7" name="楕円 376"/>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78"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79" name="楕円 378"/>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80" name="テキスト ボックス 379"/>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1" name="楕円 380"/>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2" name="テキスト ボックス 381"/>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3" name="楕円 382"/>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4" name="テキスト ボックス 383"/>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楕円 38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75.1</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ポイント上昇したものの、類似団体平均を若干下回っている。内訳について、主に人件費が高いものの物件費と補助費等が平均より低いことにより、全体としては類似団体平均を下回っている。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2" name="直線コネクタ 411"/>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3"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4" name="直線コネクタ 413"/>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15"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16" name="直線コネクタ 415"/>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74</xdr:row>
      <xdr:rowOff>131572</xdr:rowOff>
    </xdr:to>
    <xdr:cxnSp macro="">
      <xdr:nvCxnSpPr>
        <xdr:cNvPr id="417" name="直線コネクタ 416"/>
        <xdr:cNvCxnSpPr/>
      </xdr:nvCxnSpPr>
      <xdr:spPr>
        <a:xfrm>
          <a:off x="15671800" y="127731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18"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19" name="フローチャート: 判断 418"/>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74</xdr:row>
      <xdr:rowOff>99568</xdr:rowOff>
    </xdr:to>
    <xdr:cxnSp macro="">
      <xdr:nvCxnSpPr>
        <xdr:cNvPr id="420" name="直線コネクタ 419"/>
        <xdr:cNvCxnSpPr/>
      </xdr:nvCxnSpPr>
      <xdr:spPr>
        <a:xfrm flipV="1">
          <a:off x="14782800" y="127731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1" name="フローチャート: 判断 420"/>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2" name="テキスト ボックス 421"/>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74</xdr:row>
      <xdr:rowOff>99568</xdr:rowOff>
    </xdr:to>
    <xdr:cxnSp macro="">
      <xdr:nvCxnSpPr>
        <xdr:cNvPr id="423" name="直線コネクタ 422"/>
        <xdr:cNvCxnSpPr/>
      </xdr:nvCxnSpPr>
      <xdr:spPr>
        <a:xfrm>
          <a:off x="13893800" y="12759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24" name="フローチャート: 判断 423"/>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59707</xdr:rowOff>
    </xdr:from>
    <xdr:ext cx="762000" cy="259045"/>
    <xdr:sp macro="" textlink="">
      <xdr:nvSpPr>
        <xdr:cNvPr id="425" name="テキスト ボックス 424"/>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74</xdr:row>
      <xdr:rowOff>72136</xdr:rowOff>
    </xdr:to>
    <xdr:cxnSp macro="">
      <xdr:nvCxnSpPr>
        <xdr:cNvPr id="426" name="直線コネクタ 425"/>
        <xdr:cNvCxnSpPr/>
      </xdr:nvCxnSpPr>
      <xdr:spPr>
        <a:xfrm>
          <a:off x="13004800" y="12713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27" name="フローチャート: 判断 426"/>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28" name="テキスト ボックス 427"/>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29" name="フローチャート: 判断 428"/>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0" name="テキスト ボックス 429"/>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80772</xdr:rowOff>
    </xdr:from>
    <xdr:to>
      <xdr:col>82</xdr:col>
      <xdr:colOff>158750</xdr:colOff>
      <xdr:row>75</xdr:row>
      <xdr:rowOff>10922</xdr:rowOff>
    </xdr:to>
    <xdr:sp macro="" textlink="">
      <xdr:nvSpPr>
        <xdr:cNvPr id="436" name="楕円 435"/>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97299</xdr:rowOff>
    </xdr:from>
    <xdr:ext cx="762000" cy="259045"/>
    <xdr:sp macro="" textlink="">
      <xdr:nvSpPr>
        <xdr:cNvPr id="437" name="公債費以外該当値テキスト"/>
        <xdr:cNvSpPr txBox="1"/>
      </xdr:nvSpPr>
      <xdr:spPr>
        <a:xfrm>
          <a:off x="16598900" y="1261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38" name="楕円 437"/>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39" name="テキスト ボックス 438"/>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48768</xdr:rowOff>
    </xdr:from>
    <xdr:to>
      <xdr:col>74</xdr:col>
      <xdr:colOff>31750</xdr:colOff>
      <xdr:row>74</xdr:row>
      <xdr:rowOff>150368</xdr:rowOff>
    </xdr:to>
    <xdr:sp macro="" textlink="">
      <xdr:nvSpPr>
        <xdr:cNvPr id="440" name="楕円 439"/>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160545</xdr:rowOff>
    </xdr:from>
    <xdr:ext cx="762000" cy="259045"/>
    <xdr:sp macro="" textlink="">
      <xdr:nvSpPr>
        <xdr:cNvPr id="441" name="テキスト ボックス 440"/>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42" name="楕円 441"/>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107713</xdr:rowOff>
    </xdr:from>
    <xdr:ext cx="762000" cy="259045"/>
    <xdr:sp macro="" textlink="">
      <xdr:nvSpPr>
        <xdr:cNvPr id="443" name="テキスト ボックス 442"/>
        <xdr:cNvSpPr txBox="1"/>
      </xdr:nvSpPr>
      <xdr:spPr>
        <a:xfrm>
          <a:off x="13512800" y="1279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147066</xdr:rowOff>
    </xdr:from>
    <xdr:to>
      <xdr:col>65</xdr:col>
      <xdr:colOff>53975</xdr:colOff>
      <xdr:row>74</xdr:row>
      <xdr:rowOff>77216</xdr:rowOff>
    </xdr:to>
    <xdr:sp macro="" textlink="">
      <xdr:nvSpPr>
        <xdr:cNvPr id="444" name="楕円 443"/>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61993</xdr:rowOff>
    </xdr:from>
    <xdr:ext cx="762000" cy="259045"/>
    <xdr:sp macro="" textlink="">
      <xdr:nvSpPr>
        <xdr:cNvPr id="445" name="テキスト ボックス 444"/>
        <xdr:cNvSpPr txBox="1"/>
      </xdr:nvSpPr>
      <xdr:spPr>
        <a:xfrm>
          <a:off x="12623800" y="1274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37941</xdr:rowOff>
    </xdr:from>
    <xdr:to>
      <xdr:col>29</xdr:col>
      <xdr:colOff>127000</xdr:colOff>
      <xdr:row>15</xdr:row>
      <xdr:rowOff>82823</xdr:rowOff>
    </xdr:to>
    <xdr:cxnSp macro="">
      <xdr:nvCxnSpPr>
        <xdr:cNvPr id="50" name="直線コネクタ 49"/>
        <xdr:cNvCxnSpPr/>
      </xdr:nvCxnSpPr>
      <xdr:spPr bwMode="auto">
        <a:xfrm flipV="1">
          <a:off x="5003800" y="2657316"/>
          <a:ext cx="647700" cy="4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46495</xdr:rowOff>
    </xdr:from>
    <xdr:to>
      <xdr:col>26</xdr:col>
      <xdr:colOff>50800</xdr:colOff>
      <xdr:row>15</xdr:row>
      <xdr:rowOff>82823</xdr:rowOff>
    </xdr:to>
    <xdr:cxnSp macro="">
      <xdr:nvCxnSpPr>
        <xdr:cNvPr id="53" name="直線コネクタ 52"/>
        <xdr:cNvCxnSpPr/>
      </xdr:nvCxnSpPr>
      <xdr:spPr bwMode="auto">
        <a:xfrm>
          <a:off x="4305300" y="2665870"/>
          <a:ext cx="698500" cy="3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46495</xdr:rowOff>
    </xdr:from>
    <xdr:to>
      <xdr:col>22</xdr:col>
      <xdr:colOff>114300</xdr:colOff>
      <xdr:row>15</xdr:row>
      <xdr:rowOff>48705</xdr:rowOff>
    </xdr:to>
    <xdr:cxnSp macro="">
      <xdr:nvCxnSpPr>
        <xdr:cNvPr id="56" name="直線コネクタ 55"/>
        <xdr:cNvCxnSpPr/>
      </xdr:nvCxnSpPr>
      <xdr:spPr bwMode="auto">
        <a:xfrm flipV="1">
          <a:off x="3606800" y="2665870"/>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48705</xdr:rowOff>
    </xdr:from>
    <xdr:to>
      <xdr:col>18</xdr:col>
      <xdr:colOff>177800</xdr:colOff>
      <xdr:row>15</xdr:row>
      <xdr:rowOff>61335</xdr:rowOff>
    </xdr:to>
    <xdr:cxnSp macro="">
      <xdr:nvCxnSpPr>
        <xdr:cNvPr id="59" name="直線コネクタ 58"/>
        <xdr:cNvCxnSpPr/>
      </xdr:nvCxnSpPr>
      <xdr:spPr bwMode="auto">
        <a:xfrm flipV="1">
          <a:off x="2908300" y="2668080"/>
          <a:ext cx="698500" cy="1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158591</xdr:rowOff>
    </xdr:from>
    <xdr:to>
      <xdr:col>29</xdr:col>
      <xdr:colOff>177800</xdr:colOff>
      <xdr:row>15</xdr:row>
      <xdr:rowOff>88741</xdr:rowOff>
    </xdr:to>
    <xdr:sp macro="" textlink="">
      <xdr:nvSpPr>
        <xdr:cNvPr id="69" name="楕円 68"/>
        <xdr:cNvSpPr/>
      </xdr:nvSpPr>
      <xdr:spPr bwMode="auto">
        <a:xfrm>
          <a:off x="5600700" y="260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3668</xdr:rowOff>
    </xdr:from>
    <xdr:ext cx="762000" cy="259045"/>
    <xdr:sp macro="" textlink="">
      <xdr:nvSpPr>
        <xdr:cNvPr id="70" name="人口1人当たり決算額の推移該当値テキスト130"/>
        <xdr:cNvSpPr txBox="1"/>
      </xdr:nvSpPr>
      <xdr:spPr>
        <a:xfrm>
          <a:off x="5740400" y="245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32023</xdr:rowOff>
    </xdr:from>
    <xdr:to>
      <xdr:col>26</xdr:col>
      <xdr:colOff>101600</xdr:colOff>
      <xdr:row>15</xdr:row>
      <xdr:rowOff>133623</xdr:rowOff>
    </xdr:to>
    <xdr:sp macro="" textlink="">
      <xdr:nvSpPr>
        <xdr:cNvPr id="71" name="楕円 70"/>
        <xdr:cNvSpPr/>
      </xdr:nvSpPr>
      <xdr:spPr bwMode="auto">
        <a:xfrm>
          <a:off x="4953000" y="265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143800</xdr:rowOff>
    </xdr:from>
    <xdr:ext cx="736600" cy="259045"/>
    <xdr:sp macro="" textlink="">
      <xdr:nvSpPr>
        <xdr:cNvPr id="72" name="テキスト ボックス 71"/>
        <xdr:cNvSpPr txBox="1"/>
      </xdr:nvSpPr>
      <xdr:spPr>
        <a:xfrm>
          <a:off x="4622800" y="242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167145</xdr:rowOff>
    </xdr:from>
    <xdr:to>
      <xdr:col>22</xdr:col>
      <xdr:colOff>165100</xdr:colOff>
      <xdr:row>15</xdr:row>
      <xdr:rowOff>97295</xdr:rowOff>
    </xdr:to>
    <xdr:sp macro="" textlink="">
      <xdr:nvSpPr>
        <xdr:cNvPr id="73" name="楕円 72"/>
        <xdr:cNvSpPr/>
      </xdr:nvSpPr>
      <xdr:spPr bwMode="auto">
        <a:xfrm>
          <a:off x="4254500" y="261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107472</xdr:rowOff>
    </xdr:from>
    <xdr:ext cx="762000" cy="259045"/>
    <xdr:sp macro="" textlink="">
      <xdr:nvSpPr>
        <xdr:cNvPr id="74" name="テキスト ボックス 73"/>
        <xdr:cNvSpPr txBox="1"/>
      </xdr:nvSpPr>
      <xdr:spPr>
        <a:xfrm>
          <a:off x="3924300" y="238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169355</xdr:rowOff>
    </xdr:from>
    <xdr:to>
      <xdr:col>19</xdr:col>
      <xdr:colOff>38100</xdr:colOff>
      <xdr:row>15</xdr:row>
      <xdr:rowOff>99505</xdr:rowOff>
    </xdr:to>
    <xdr:sp macro="" textlink="">
      <xdr:nvSpPr>
        <xdr:cNvPr id="75" name="楕円 74"/>
        <xdr:cNvSpPr/>
      </xdr:nvSpPr>
      <xdr:spPr bwMode="auto">
        <a:xfrm>
          <a:off x="3556000" y="2617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109682</xdr:rowOff>
    </xdr:from>
    <xdr:ext cx="762000" cy="259045"/>
    <xdr:sp macro="" textlink="">
      <xdr:nvSpPr>
        <xdr:cNvPr id="76" name="テキスト ボックス 75"/>
        <xdr:cNvSpPr txBox="1"/>
      </xdr:nvSpPr>
      <xdr:spPr>
        <a:xfrm>
          <a:off x="3225800" y="238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10535</xdr:rowOff>
    </xdr:from>
    <xdr:to>
      <xdr:col>15</xdr:col>
      <xdr:colOff>101600</xdr:colOff>
      <xdr:row>15</xdr:row>
      <xdr:rowOff>112135</xdr:rowOff>
    </xdr:to>
    <xdr:sp macro="" textlink="">
      <xdr:nvSpPr>
        <xdr:cNvPr id="77" name="楕円 76"/>
        <xdr:cNvSpPr/>
      </xdr:nvSpPr>
      <xdr:spPr bwMode="auto">
        <a:xfrm>
          <a:off x="2857500" y="262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122312</xdr:rowOff>
    </xdr:from>
    <xdr:ext cx="762000" cy="259045"/>
    <xdr:sp macro="" textlink="">
      <xdr:nvSpPr>
        <xdr:cNvPr id="78" name="テキスト ボックス 77"/>
        <xdr:cNvSpPr txBox="1"/>
      </xdr:nvSpPr>
      <xdr:spPr>
        <a:xfrm>
          <a:off x="2527300" y="239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182190</xdr:rowOff>
    </xdr:from>
    <xdr:to>
      <xdr:col>29</xdr:col>
      <xdr:colOff>127000</xdr:colOff>
      <xdr:row>34</xdr:row>
      <xdr:rowOff>185685</xdr:rowOff>
    </xdr:to>
    <xdr:cxnSp macro="">
      <xdr:nvCxnSpPr>
        <xdr:cNvPr id="113" name="直線コネクタ 112"/>
        <xdr:cNvCxnSpPr/>
      </xdr:nvCxnSpPr>
      <xdr:spPr bwMode="auto">
        <a:xfrm>
          <a:off x="5003800" y="6449640"/>
          <a:ext cx="647700" cy="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108843</xdr:rowOff>
    </xdr:from>
    <xdr:to>
      <xdr:col>26</xdr:col>
      <xdr:colOff>50800</xdr:colOff>
      <xdr:row>34</xdr:row>
      <xdr:rowOff>182190</xdr:rowOff>
    </xdr:to>
    <xdr:cxnSp macro="">
      <xdr:nvCxnSpPr>
        <xdr:cNvPr id="116" name="直線コネクタ 115"/>
        <xdr:cNvCxnSpPr/>
      </xdr:nvCxnSpPr>
      <xdr:spPr bwMode="auto">
        <a:xfrm>
          <a:off x="4305300" y="6376293"/>
          <a:ext cx="698500" cy="7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99535</xdr:rowOff>
    </xdr:from>
    <xdr:to>
      <xdr:col>22</xdr:col>
      <xdr:colOff>114300</xdr:colOff>
      <xdr:row>34</xdr:row>
      <xdr:rowOff>108843</xdr:rowOff>
    </xdr:to>
    <xdr:cxnSp macro="">
      <xdr:nvCxnSpPr>
        <xdr:cNvPr id="119" name="直線コネクタ 118"/>
        <xdr:cNvCxnSpPr/>
      </xdr:nvCxnSpPr>
      <xdr:spPr bwMode="auto">
        <a:xfrm>
          <a:off x="3606800" y="6366985"/>
          <a:ext cx="698500" cy="9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99535</xdr:rowOff>
    </xdr:from>
    <xdr:to>
      <xdr:col>18</xdr:col>
      <xdr:colOff>177800</xdr:colOff>
      <xdr:row>34</xdr:row>
      <xdr:rowOff>125759</xdr:rowOff>
    </xdr:to>
    <xdr:cxnSp macro="">
      <xdr:nvCxnSpPr>
        <xdr:cNvPr id="122" name="直線コネクタ 121"/>
        <xdr:cNvCxnSpPr/>
      </xdr:nvCxnSpPr>
      <xdr:spPr bwMode="auto">
        <a:xfrm flipV="1">
          <a:off x="2908300" y="6366985"/>
          <a:ext cx="6985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134885</xdr:rowOff>
    </xdr:from>
    <xdr:to>
      <xdr:col>29</xdr:col>
      <xdr:colOff>177800</xdr:colOff>
      <xdr:row>34</xdr:row>
      <xdr:rowOff>236485</xdr:rowOff>
    </xdr:to>
    <xdr:sp macro="" textlink="">
      <xdr:nvSpPr>
        <xdr:cNvPr id="132" name="楕円 131"/>
        <xdr:cNvSpPr/>
      </xdr:nvSpPr>
      <xdr:spPr bwMode="auto">
        <a:xfrm>
          <a:off x="5600700" y="640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322862</xdr:rowOff>
    </xdr:from>
    <xdr:ext cx="762000" cy="259045"/>
    <xdr:sp macro="" textlink="">
      <xdr:nvSpPr>
        <xdr:cNvPr id="133" name="人口1人当たり決算額の推移該当値テキスト445"/>
        <xdr:cNvSpPr txBox="1"/>
      </xdr:nvSpPr>
      <xdr:spPr>
        <a:xfrm>
          <a:off x="5740400" y="62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131390</xdr:rowOff>
    </xdr:from>
    <xdr:to>
      <xdr:col>26</xdr:col>
      <xdr:colOff>101600</xdr:colOff>
      <xdr:row>34</xdr:row>
      <xdr:rowOff>232990</xdr:rowOff>
    </xdr:to>
    <xdr:sp macro="" textlink="">
      <xdr:nvSpPr>
        <xdr:cNvPr id="134" name="楕円 133"/>
        <xdr:cNvSpPr/>
      </xdr:nvSpPr>
      <xdr:spPr bwMode="auto">
        <a:xfrm>
          <a:off x="4953000" y="639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243167</xdr:rowOff>
    </xdr:from>
    <xdr:ext cx="736600" cy="259045"/>
    <xdr:sp macro="" textlink="">
      <xdr:nvSpPr>
        <xdr:cNvPr id="135" name="テキスト ボックス 134"/>
        <xdr:cNvSpPr txBox="1"/>
      </xdr:nvSpPr>
      <xdr:spPr>
        <a:xfrm>
          <a:off x="4622800" y="616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58043</xdr:rowOff>
    </xdr:from>
    <xdr:to>
      <xdr:col>22</xdr:col>
      <xdr:colOff>165100</xdr:colOff>
      <xdr:row>34</xdr:row>
      <xdr:rowOff>159643</xdr:rowOff>
    </xdr:to>
    <xdr:sp macro="" textlink="">
      <xdr:nvSpPr>
        <xdr:cNvPr id="136" name="楕円 135"/>
        <xdr:cNvSpPr/>
      </xdr:nvSpPr>
      <xdr:spPr bwMode="auto">
        <a:xfrm>
          <a:off x="4254500" y="632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169820</xdr:rowOff>
    </xdr:from>
    <xdr:ext cx="762000" cy="259045"/>
    <xdr:sp macro="" textlink="">
      <xdr:nvSpPr>
        <xdr:cNvPr id="137" name="テキスト ボックス 136"/>
        <xdr:cNvSpPr txBox="1"/>
      </xdr:nvSpPr>
      <xdr:spPr>
        <a:xfrm>
          <a:off x="3924300" y="609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48735</xdr:rowOff>
    </xdr:from>
    <xdr:to>
      <xdr:col>19</xdr:col>
      <xdr:colOff>38100</xdr:colOff>
      <xdr:row>34</xdr:row>
      <xdr:rowOff>150335</xdr:rowOff>
    </xdr:to>
    <xdr:sp macro="" textlink="">
      <xdr:nvSpPr>
        <xdr:cNvPr id="138" name="楕円 137"/>
        <xdr:cNvSpPr/>
      </xdr:nvSpPr>
      <xdr:spPr bwMode="auto">
        <a:xfrm>
          <a:off x="3556000" y="631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160512</xdr:rowOff>
    </xdr:from>
    <xdr:ext cx="762000" cy="259045"/>
    <xdr:sp macro="" textlink="">
      <xdr:nvSpPr>
        <xdr:cNvPr id="139" name="テキスト ボックス 138"/>
        <xdr:cNvSpPr txBox="1"/>
      </xdr:nvSpPr>
      <xdr:spPr>
        <a:xfrm>
          <a:off x="3225800" y="608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74959</xdr:rowOff>
    </xdr:from>
    <xdr:to>
      <xdr:col>15</xdr:col>
      <xdr:colOff>101600</xdr:colOff>
      <xdr:row>34</xdr:row>
      <xdr:rowOff>176559</xdr:rowOff>
    </xdr:to>
    <xdr:sp macro="" textlink="">
      <xdr:nvSpPr>
        <xdr:cNvPr id="140" name="楕円 139"/>
        <xdr:cNvSpPr/>
      </xdr:nvSpPr>
      <xdr:spPr bwMode="auto">
        <a:xfrm>
          <a:off x="2857500" y="634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186736</xdr:rowOff>
    </xdr:from>
    <xdr:ext cx="762000" cy="259045"/>
    <xdr:sp macro="" textlink="">
      <xdr:nvSpPr>
        <xdr:cNvPr id="141" name="テキスト ボックス 140"/>
        <xdr:cNvSpPr txBox="1"/>
      </xdr:nvSpPr>
      <xdr:spPr>
        <a:xfrm>
          <a:off x="2527300" y="611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53,797
53,076
92.49
23,049,606
22,781,555
174,098
13,565,705
21,844,383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74206</xdr:rowOff>
    </xdr:from>
    <xdr:to>
      <xdr:col>24</xdr:col>
      <xdr:colOff>63500</xdr:colOff>
      <xdr:row>32</xdr:row>
      <xdr:rowOff>112131</xdr:rowOff>
    </xdr:to>
    <xdr:cxnSp macro="">
      <xdr:nvCxnSpPr>
        <xdr:cNvPr id="59" name="直線コネクタ 58"/>
        <xdr:cNvCxnSpPr/>
      </xdr:nvCxnSpPr>
      <xdr:spPr>
        <a:xfrm flipV="1">
          <a:off x="3797300" y="5560606"/>
          <a:ext cx="8382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27343</xdr:rowOff>
    </xdr:from>
    <xdr:to>
      <xdr:col>19</xdr:col>
      <xdr:colOff>177800</xdr:colOff>
      <xdr:row>32</xdr:row>
      <xdr:rowOff>112131</xdr:rowOff>
    </xdr:to>
    <xdr:cxnSp macro="">
      <xdr:nvCxnSpPr>
        <xdr:cNvPr id="62" name="直線コネクタ 61"/>
        <xdr:cNvCxnSpPr/>
      </xdr:nvCxnSpPr>
      <xdr:spPr>
        <a:xfrm>
          <a:off x="2908300" y="5513743"/>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164480</xdr:rowOff>
    </xdr:from>
    <xdr:to>
      <xdr:col>15</xdr:col>
      <xdr:colOff>50800</xdr:colOff>
      <xdr:row>32</xdr:row>
      <xdr:rowOff>27343</xdr:rowOff>
    </xdr:to>
    <xdr:cxnSp macro="">
      <xdr:nvCxnSpPr>
        <xdr:cNvPr id="65" name="直線コネクタ 64"/>
        <xdr:cNvCxnSpPr/>
      </xdr:nvCxnSpPr>
      <xdr:spPr>
        <a:xfrm>
          <a:off x="2019300" y="5479430"/>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17760</xdr:rowOff>
    </xdr:from>
    <xdr:to>
      <xdr:col>15</xdr:col>
      <xdr:colOff>101600</xdr:colOff>
      <xdr:row>36</xdr:row>
      <xdr:rowOff>119360</xdr:rowOff>
    </xdr:to>
    <xdr:sp macro="" textlink="">
      <xdr:nvSpPr>
        <xdr:cNvPr id="66" name="フローチャート: 判断 65"/>
        <xdr:cNvSpPr/>
      </xdr:nvSpPr>
      <xdr:spPr>
        <a:xfrm>
          <a:off x="2857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110487</xdr:rowOff>
    </xdr:from>
    <xdr:ext cx="534377" cy="259045"/>
    <xdr:sp macro="" textlink="">
      <xdr:nvSpPr>
        <xdr:cNvPr id="67" name="テキスト ボックス 66"/>
        <xdr:cNvSpPr txBox="1"/>
      </xdr:nvSpPr>
      <xdr:spPr>
        <a:xfrm>
          <a:off x="2641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59439</xdr:rowOff>
    </xdr:from>
    <xdr:to>
      <xdr:col>10</xdr:col>
      <xdr:colOff>114300</xdr:colOff>
      <xdr:row>31</xdr:row>
      <xdr:rowOff>164480</xdr:rowOff>
    </xdr:to>
    <xdr:cxnSp macro="">
      <xdr:nvCxnSpPr>
        <xdr:cNvPr id="68" name="直線コネクタ 67"/>
        <xdr:cNvCxnSpPr/>
      </xdr:nvCxnSpPr>
      <xdr:spPr>
        <a:xfrm>
          <a:off x="1130300" y="5374389"/>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23406</xdr:rowOff>
    </xdr:from>
    <xdr:to>
      <xdr:col>24</xdr:col>
      <xdr:colOff>114300</xdr:colOff>
      <xdr:row>32</xdr:row>
      <xdr:rowOff>125006</xdr:rowOff>
    </xdr:to>
    <xdr:sp macro="" textlink="">
      <xdr:nvSpPr>
        <xdr:cNvPr id="78" name="楕円 77"/>
        <xdr:cNvSpPr/>
      </xdr:nvSpPr>
      <xdr:spPr>
        <a:xfrm>
          <a:off x="4584700" y="55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46283</xdr:rowOff>
    </xdr:from>
    <xdr:ext cx="534377" cy="259045"/>
    <xdr:sp macro="" textlink="">
      <xdr:nvSpPr>
        <xdr:cNvPr id="79" name="人件費該当値テキスト"/>
        <xdr:cNvSpPr txBox="1"/>
      </xdr:nvSpPr>
      <xdr:spPr>
        <a:xfrm>
          <a:off x="4686300" y="536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61331</xdr:rowOff>
    </xdr:from>
    <xdr:to>
      <xdr:col>20</xdr:col>
      <xdr:colOff>38100</xdr:colOff>
      <xdr:row>32</xdr:row>
      <xdr:rowOff>162931</xdr:rowOff>
    </xdr:to>
    <xdr:sp macro="" textlink="">
      <xdr:nvSpPr>
        <xdr:cNvPr id="80" name="楕円 79"/>
        <xdr:cNvSpPr/>
      </xdr:nvSpPr>
      <xdr:spPr>
        <a:xfrm>
          <a:off x="3746500" y="55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8008</xdr:rowOff>
    </xdr:from>
    <xdr:ext cx="534377" cy="259045"/>
    <xdr:sp macro="" textlink="">
      <xdr:nvSpPr>
        <xdr:cNvPr id="81" name="テキスト ボックス 80"/>
        <xdr:cNvSpPr txBox="1"/>
      </xdr:nvSpPr>
      <xdr:spPr>
        <a:xfrm>
          <a:off x="3530111" y="53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147993</xdr:rowOff>
    </xdr:from>
    <xdr:to>
      <xdr:col>15</xdr:col>
      <xdr:colOff>101600</xdr:colOff>
      <xdr:row>32</xdr:row>
      <xdr:rowOff>78143</xdr:rowOff>
    </xdr:to>
    <xdr:sp macro="" textlink="">
      <xdr:nvSpPr>
        <xdr:cNvPr id="82" name="楕円 81"/>
        <xdr:cNvSpPr/>
      </xdr:nvSpPr>
      <xdr:spPr>
        <a:xfrm>
          <a:off x="2857500" y="54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94670</xdr:rowOff>
    </xdr:from>
    <xdr:ext cx="534377" cy="259045"/>
    <xdr:sp macro="" textlink="">
      <xdr:nvSpPr>
        <xdr:cNvPr id="83" name="テキスト ボックス 82"/>
        <xdr:cNvSpPr txBox="1"/>
      </xdr:nvSpPr>
      <xdr:spPr>
        <a:xfrm>
          <a:off x="2641111" y="523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113680</xdr:rowOff>
    </xdr:from>
    <xdr:to>
      <xdr:col>10</xdr:col>
      <xdr:colOff>165100</xdr:colOff>
      <xdr:row>32</xdr:row>
      <xdr:rowOff>43830</xdr:rowOff>
    </xdr:to>
    <xdr:sp macro="" textlink="">
      <xdr:nvSpPr>
        <xdr:cNvPr id="84" name="楕円 83"/>
        <xdr:cNvSpPr/>
      </xdr:nvSpPr>
      <xdr:spPr>
        <a:xfrm>
          <a:off x="1968500" y="54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60357</xdr:rowOff>
    </xdr:from>
    <xdr:ext cx="534377" cy="259045"/>
    <xdr:sp macro="" textlink="">
      <xdr:nvSpPr>
        <xdr:cNvPr id="85" name="テキスト ボックス 84"/>
        <xdr:cNvSpPr txBox="1"/>
      </xdr:nvSpPr>
      <xdr:spPr>
        <a:xfrm>
          <a:off x="1752111" y="52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8639</xdr:rowOff>
    </xdr:from>
    <xdr:to>
      <xdr:col>6</xdr:col>
      <xdr:colOff>38100</xdr:colOff>
      <xdr:row>31</xdr:row>
      <xdr:rowOff>110239</xdr:rowOff>
    </xdr:to>
    <xdr:sp macro="" textlink="">
      <xdr:nvSpPr>
        <xdr:cNvPr id="86" name="楕円 85"/>
        <xdr:cNvSpPr/>
      </xdr:nvSpPr>
      <xdr:spPr>
        <a:xfrm>
          <a:off x="1079500" y="53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126766</xdr:rowOff>
    </xdr:from>
    <xdr:ext cx="534377" cy="259045"/>
    <xdr:sp macro="" textlink="">
      <xdr:nvSpPr>
        <xdr:cNvPr id="87" name="テキスト ボックス 86"/>
        <xdr:cNvSpPr txBox="1"/>
      </xdr:nvSpPr>
      <xdr:spPr>
        <a:xfrm>
          <a:off x="863111" y="50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40469</xdr:rowOff>
    </xdr:from>
    <xdr:to>
      <xdr:col>24</xdr:col>
      <xdr:colOff>63500</xdr:colOff>
      <xdr:row>58</xdr:row>
      <xdr:rowOff>42339</xdr:rowOff>
    </xdr:to>
    <xdr:cxnSp macro="">
      <xdr:nvCxnSpPr>
        <xdr:cNvPr id="116" name="直線コネクタ 115"/>
        <xdr:cNvCxnSpPr/>
      </xdr:nvCxnSpPr>
      <xdr:spPr>
        <a:xfrm flipV="1">
          <a:off x="3797300" y="9984569"/>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42339</xdr:rowOff>
    </xdr:from>
    <xdr:to>
      <xdr:col>19</xdr:col>
      <xdr:colOff>177800</xdr:colOff>
      <xdr:row>58</xdr:row>
      <xdr:rowOff>52660</xdr:rowOff>
    </xdr:to>
    <xdr:cxnSp macro="">
      <xdr:nvCxnSpPr>
        <xdr:cNvPr id="119" name="直線コネクタ 118"/>
        <xdr:cNvCxnSpPr/>
      </xdr:nvCxnSpPr>
      <xdr:spPr>
        <a:xfrm flipV="1">
          <a:off x="2908300" y="9986439"/>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52660</xdr:rowOff>
    </xdr:from>
    <xdr:to>
      <xdr:col>15</xdr:col>
      <xdr:colOff>50800</xdr:colOff>
      <xdr:row>58</xdr:row>
      <xdr:rowOff>59613</xdr:rowOff>
    </xdr:to>
    <xdr:cxnSp macro="">
      <xdr:nvCxnSpPr>
        <xdr:cNvPr id="122" name="直線コネクタ 121"/>
        <xdr:cNvCxnSpPr/>
      </xdr:nvCxnSpPr>
      <xdr:spPr>
        <a:xfrm flipV="1">
          <a:off x="2019300" y="9996760"/>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150622</xdr:rowOff>
    </xdr:from>
    <xdr:to>
      <xdr:col>15</xdr:col>
      <xdr:colOff>101600</xdr:colOff>
      <xdr:row>58</xdr:row>
      <xdr:rowOff>80772</xdr:rowOff>
    </xdr:to>
    <xdr:sp macro="" textlink="">
      <xdr:nvSpPr>
        <xdr:cNvPr id="123" name="フローチャート: 判断 122"/>
        <xdr:cNvSpPr/>
      </xdr:nvSpPr>
      <xdr:spPr>
        <a:xfrm>
          <a:off x="2857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97299</xdr:rowOff>
    </xdr:from>
    <xdr:ext cx="534377" cy="259045"/>
    <xdr:sp macro="" textlink="">
      <xdr:nvSpPr>
        <xdr:cNvPr id="124" name="テキスト ボックス 123"/>
        <xdr:cNvSpPr txBox="1"/>
      </xdr:nvSpPr>
      <xdr:spPr>
        <a:xfrm>
          <a:off x="2641111" y="96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59613</xdr:rowOff>
    </xdr:from>
    <xdr:to>
      <xdr:col>10</xdr:col>
      <xdr:colOff>114300</xdr:colOff>
      <xdr:row>58</xdr:row>
      <xdr:rowOff>67318</xdr:rowOff>
    </xdr:to>
    <xdr:cxnSp macro="">
      <xdr:nvCxnSpPr>
        <xdr:cNvPr id="125" name="直線コネクタ 124"/>
        <xdr:cNvCxnSpPr/>
      </xdr:nvCxnSpPr>
      <xdr:spPr>
        <a:xfrm flipV="1">
          <a:off x="1130300" y="10003713"/>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161119</xdr:rowOff>
    </xdr:from>
    <xdr:to>
      <xdr:col>24</xdr:col>
      <xdr:colOff>114300</xdr:colOff>
      <xdr:row>58</xdr:row>
      <xdr:rowOff>91269</xdr:rowOff>
    </xdr:to>
    <xdr:sp macro="" textlink="">
      <xdr:nvSpPr>
        <xdr:cNvPr id="135" name="楕円 134"/>
        <xdr:cNvSpPr/>
      </xdr:nvSpPr>
      <xdr:spPr>
        <a:xfrm>
          <a:off x="4584700" y="99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162989</xdr:rowOff>
    </xdr:from>
    <xdr:to>
      <xdr:col>20</xdr:col>
      <xdr:colOff>38100</xdr:colOff>
      <xdr:row>58</xdr:row>
      <xdr:rowOff>93139</xdr:rowOff>
    </xdr:to>
    <xdr:sp macro="" textlink="">
      <xdr:nvSpPr>
        <xdr:cNvPr id="137" name="楕円 136"/>
        <xdr:cNvSpPr/>
      </xdr:nvSpPr>
      <xdr:spPr>
        <a:xfrm>
          <a:off x="3746500" y="993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84266</xdr:rowOff>
    </xdr:from>
    <xdr:ext cx="534377" cy="259045"/>
    <xdr:sp macro="" textlink="">
      <xdr:nvSpPr>
        <xdr:cNvPr id="138" name="テキスト ボックス 137"/>
        <xdr:cNvSpPr txBox="1"/>
      </xdr:nvSpPr>
      <xdr:spPr>
        <a:xfrm>
          <a:off x="3530111" y="100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1860</xdr:rowOff>
    </xdr:from>
    <xdr:to>
      <xdr:col>15</xdr:col>
      <xdr:colOff>101600</xdr:colOff>
      <xdr:row>58</xdr:row>
      <xdr:rowOff>103460</xdr:rowOff>
    </xdr:to>
    <xdr:sp macro="" textlink="">
      <xdr:nvSpPr>
        <xdr:cNvPr id="139" name="楕円 138"/>
        <xdr:cNvSpPr/>
      </xdr:nvSpPr>
      <xdr:spPr>
        <a:xfrm>
          <a:off x="2857500" y="99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94587</xdr:rowOff>
    </xdr:from>
    <xdr:ext cx="534377" cy="259045"/>
    <xdr:sp macro="" textlink="">
      <xdr:nvSpPr>
        <xdr:cNvPr id="140" name="テキスト ボックス 139"/>
        <xdr:cNvSpPr txBox="1"/>
      </xdr:nvSpPr>
      <xdr:spPr>
        <a:xfrm>
          <a:off x="2641111" y="100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8813</xdr:rowOff>
    </xdr:from>
    <xdr:to>
      <xdr:col>10</xdr:col>
      <xdr:colOff>165100</xdr:colOff>
      <xdr:row>58</xdr:row>
      <xdr:rowOff>110413</xdr:rowOff>
    </xdr:to>
    <xdr:sp macro="" textlink="">
      <xdr:nvSpPr>
        <xdr:cNvPr id="141" name="楕円 140"/>
        <xdr:cNvSpPr/>
      </xdr:nvSpPr>
      <xdr:spPr>
        <a:xfrm>
          <a:off x="1968500" y="9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101540</xdr:rowOff>
    </xdr:from>
    <xdr:ext cx="534377" cy="259045"/>
    <xdr:sp macro="" textlink="">
      <xdr:nvSpPr>
        <xdr:cNvPr id="142" name="テキスト ボックス 141"/>
        <xdr:cNvSpPr txBox="1"/>
      </xdr:nvSpPr>
      <xdr:spPr>
        <a:xfrm>
          <a:off x="1752111" y="1004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16518</xdr:rowOff>
    </xdr:from>
    <xdr:to>
      <xdr:col>6</xdr:col>
      <xdr:colOff>38100</xdr:colOff>
      <xdr:row>58</xdr:row>
      <xdr:rowOff>118118</xdr:rowOff>
    </xdr:to>
    <xdr:sp macro="" textlink="">
      <xdr:nvSpPr>
        <xdr:cNvPr id="143" name="楕円 142"/>
        <xdr:cNvSpPr/>
      </xdr:nvSpPr>
      <xdr:spPr>
        <a:xfrm>
          <a:off x="1079500" y="9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109245</xdr:rowOff>
    </xdr:from>
    <xdr:ext cx="534377" cy="259045"/>
    <xdr:sp macro="" textlink="">
      <xdr:nvSpPr>
        <xdr:cNvPr id="144" name="テキスト ボックス 143"/>
        <xdr:cNvSpPr txBox="1"/>
      </xdr:nvSpPr>
      <xdr:spPr>
        <a:xfrm>
          <a:off x="863111" y="100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5855</xdr:rowOff>
    </xdr:from>
    <xdr:to>
      <xdr:col>24</xdr:col>
      <xdr:colOff>63500</xdr:colOff>
      <xdr:row>77</xdr:row>
      <xdr:rowOff>9627</xdr:rowOff>
    </xdr:to>
    <xdr:cxnSp macro="">
      <xdr:nvCxnSpPr>
        <xdr:cNvPr id="169" name="直線コネクタ 168"/>
        <xdr:cNvCxnSpPr/>
      </xdr:nvCxnSpPr>
      <xdr:spPr>
        <a:xfrm>
          <a:off x="3797300" y="13207505"/>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159131</xdr:rowOff>
    </xdr:from>
    <xdr:to>
      <xdr:col>19</xdr:col>
      <xdr:colOff>177800</xdr:colOff>
      <xdr:row>77</xdr:row>
      <xdr:rowOff>5855</xdr:rowOff>
    </xdr:to>
    <xdr:cxnSp macro="">
      <xdr:nvCxnSpPr>
        <xdr:cNvPr id="172" name="直線コネクタ 171"/>
        <xdr:cNvCxnSpPr/>
      </xdr:nvCxnSpPr>
      <xdr:spPr>
        <a:xfrm>
          <a:off x="2908300" y="1318933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159131</xdr:rowOff>
    </xdr:from>
    <xdr:to>
      <xdr:col>15</xdr:col>
      <xdr:colOff>50800</xdr:colOff>
      <xdr:row>77</xdr:row>
      <xdr:rowOff>10027</xdr:rowOff>
    </xdr:to>
    <xdr:cxnSp macro="">
      <xdr:nvCxnSpPr>
        <xdr:cNvPr id="175" name="直線コネクタ 174"/>
        <xdr:cNvCxnSpPr/>
      </xdr:nvCxnSpPr>
      <xdr:spPr>
        <a:xfrm flipV="1">
          <a:off x="2019300" y="13189331"/>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124847</xdr:rowOff>
    </xdr:from>
    <xdr:to>
      <xdr:col>15</xdr:col>
      <xdr:colOff>101600</xdr:colOff>
      <xdr:row>77</xdr:row>
      <xdr:rowOff>54997</xdr:rowOff>
    </xdr:to>
    <xdr:sp macro="" textlink="">
      <xdr:nvSpPr>
        <xdr:cNvPr id="176" name="フローチャート: 判断 175"/>
        <xdr:cNvSpPr/>
      </xdr:nvSpPr>
      <xdr:spPr>
        <a:xfrm>
          <a:off x="2857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46124</xdr:rowOff>
    </xdr:from>
    <xdr:ext cx="469744" cy="259045"/>
    <xdr:sp macro="" textlink="">
      <xdr:nvSpPr>
        <xdr:cNvPr id="177" name="テキスト ボックス 176"/>
        <xdr:cNvSpPr txBox="1"/>
      </xdr:nvSpPr>
      <xdr:spPr>
        <a:xfrm>
          <a:off x="2673428"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10027</xdr:rowOff>
    </xdr:from>
    <xdr:to>
      <xdr:col>10</xdr:col>
      <xdr:colOff>114300</xdr:colOff>
      <xdr:row>77</xdr:row>
      <xdr:rowOff>13112</xdr:rowOff>
    </xdr:to>
    <xdr:cxnSp macro="">
      <xdr:nvCxnSpPr>
        <xdr:cNvPr id="178" name="直線コネクタ 177"/>
        <xdr:cNvCxnSpPr/>
      </xdr:nvCxnSpPr>
      <xdr:spPr>
        <a:xfrm flipV="1">
          <a:off x="1130300" y="13211677"/>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130277</xdr:rowOff>
    </xdr:from>
    <xdr:to>
      <xdr:col>24</xdr:col>
      <xdr:colOff>114300</xdr:colOff>
      <xdr:row>77</xdr:row>
      <xdr:rowOff>60427</xdr:rowOff>
    </xdr:to>
    <xdr:sp macro="" textlink="">
      <xdr:nvSpPr>
        <xdr:cNvPr id="188" name="楕円 187"/>
        <xdr:cNvSpPr/>
      </xdr:nvSpPr>
      <xdr:spPr>
        <a:xfrm>
          <a:off x="45847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108704</xdr:rowOff>
    </xdr:from>
    <xdr:ext cx="469744" cy="259045"/>
    <xdr:sp macro="" textlink="">
      <xdr:nvSpPr>
        <xdr:cNvPr id="189" name="維持補修費該当値テキスト"/>
        <xdr:cNvSpPr txBox="1"/>
      </xdr:nvSpPr>
      <xdr:spPr>
        <a:xfrm>
          <a:off x="4686300" y="1313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126505</xdr:rowOff>
    </xdr:from>
    <xdr:to>
      <xdr:col>20</xdr:col>
      <xdr:colOff>38100</xdr:colOff>
      <xdr:row>77</xdr:row>
      <xdr:rowOff>56655</xdr:rowOff>
    </xdr:to>
    <xdr:sp macro="" textlink="">
      <xdr:nvSpPr>
        <xdr:cNvPr id="190" name="楕円 189"/>
        <xdr:cNvSpPr/>
      </xdr:nvSpPr>
      <xdr:spPr>
        <a:xfrm>
          <a:off x="3746500" y="131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47782</xdr:rowOff>
    </xdr:from>
    <xdr:ext cx="469744" cy="259045"/>
    <xdr:sp macro="" textlink="">
      <xdr:nvSpPr>
        <xdr:cNvPr id="191" name="テキスト ボックス 190"/>
        <xdr:cNvSpPr txBox="1"/>
      </xdr:nvSpPr>
      <xdr:spPr>
        <a:xfrm>
          <a:off x="3562428" y="132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108331</xdr:rowOff>
    </xdr:from>
    <xdr:to>
      <xdr:col>15</xdr:col>
      <xdr:colOff>101600</xdr:colOff>
      <xdr:row>77</xdr:row>
      <xdr:rowOff>38481</xdr:rowOff>
    </xdr:to>
    <xdr:sp macro="" textlink="">
      <xdr:nvSpPr>
        <xdr:cNvPr id="192" name="楕円 191"/>
        <xdr:cNvSpPr/>
      </xdr:nvSpPr>
      <xdr:spPr>
        <a:xfrm>
          <a:off x="2857500" y="13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55008</xdr:rowOff>
    </xdr:from>
    <xdr:ext cx="469744" cy="259045"/>
    <xdr:sp macro="" textlink="">
      <xdr:nvSpPr>
        <xdr:cNvPr id="193" name="テキスト ボックス 192"/>
        <xdr:cNvSpPr txBox="1"/>
      </xdr:nvSpPr>
      <xdr:spPr>
        <a:xfrm>
          <a:off x="2673428" y="129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130677</xdr:rowOff>
    </xdr:from>
    <xdr:to>
      <xdr:col>10</xdr:col>
      <xdr:colOff>165100</xdr:colOff>
      <xdr:row>77</xdr:row>
      <xdr:rowOff>60827</xdr:rowOff>
    </xdr:to>
    <xdr:sp macro="" textlink="">
      <xdr:nvSpPr>
        <xdr:cNvPr id="194" name="楕円 193"/>
        <xdr:cNvSpPr/>
      </xdr:nvSpPr>
      <xdr:spPr>
        <a:xfrm>
          <a:off x="1968500" y="131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51954</xdr:rowOff>
    </xdr:from>
    <xdr:ext cx="469744" cy="259045"/>
    <xdr:sp macro="" textlink="">
      <xdr:nvSpPr>
        <xdr:cNvPr id="195" name="テキスト ボックス 194"/>
        <xdr:cNvSpPr txBox="1"/>
      </xdr:nvSpPr>
      <xdr:spPr>
        <a:xfrm>
          <a:off x="1784428" y="1325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133762</xdr:rowOff>
    </xdr:from>
    <xdr:to>
      <xdr:col>6</xdr:col>
      <xdr:colOff>38100</xdr:colOff>
      <xdr:row>77</xdr:row>
      <xdr:rowOff>63912</xdr:rowOff>
    </xdr:to>
    <xdr:sp macro="" textlink="">
      <xdr:nvSpPr>
        <xdr:cNvPr id="196" name="楕円 195"/>
        <xdr:cNvSpPr/>
      </xdr:nvSpPr>
      <xdr:spPr>
        <a:xfrm>
          <a:off x="1079500" y="131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55039</xdr:rowOff>
    </xdr:from>
    <xdr:ext cx="469744" cy="259045"/>
    <xdr:sp macro="" textlink="">
      <xdr:nvSpPr>
        <xdr:cNvPr id="197" name="テキスト ボックス 196"/>
        <xdr:cNvSpPr txBox="1"/>
      </xdr:nvSpPr>
      <xdr:spPr>
        <a:xfrm>
          <a:off x="895428" y="132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66345</xdr:rowOff>
    </xdr:from>
    <xdr:to>
      <xdr:col>24</xdr:col>
      <xdr:colOff>63500</xdr:colOff>
      <xdr:row>94</xdr:row>
      <xdr:rowOff>97701</xdr:rowOff>
    </xdr:to>
    <xdr:cxnSp macro="">
      <xdr:nvCxnSpPr>
        <xdr:cNvPr id="227" name="直線コネクタ 226"/>
        <xdr:cNvCxnSpPr/>
      </xdr:nvCxnSpPr>
      <xdr:spPr>
        <a:xfrm flipV="1">
          <a:off x="3797300" y="16182645"/>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97701</xdr:rowOff>
    </xdr:from>
    <xdr:to>
      <xdr:col>19</xdr:col>
      <xdr:colOff>177800</xdr:colOff>
      <xdr:row>94</xdr:row>
      <xdr:rowOff>127597</xdr:rowOff>
    </xdr:to>
    <xdr:cxnSp macro="">
      <xdr:nvCxnSpPr>
        <xdr:cNvPr id="230" name="直線コネクタ 229"/>
        <xdr:cNvCxnSpPr/>
      </xdr:nvCxnSpPr>
      <xdr:spPr>
        <a:xfrm flipV="1">
          <a:off x="2908300" y="16214001"/>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127597</xdr:rowOff>
    </xdr:from>
    <xdr:to>
      <xdr:col>15</xdr:col>
      <xdr:colOff>50800</xdr:colOff>
      <xdr:row>94</xdr:row>
      <xdr:rowOff>169151</xdr:rowOff>
    </xdr:to>
    <xdr:cxnSp macro="">
      <xdr:nvCxnSpPr>
        <xdr:cNvPr id="233" name="直線コネクタ 232"/>
        <xdr:cNvCxnSpPr/>
      </xdr:nvCxnSpPr>
      <xdr:spPr>
        <a:xfrm flipV="1">
          <a:off x="2019300" y="16243897"/>
          <a:ext cx="8890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143790</xdr:rowOff>
    </xdr:from>
    <xdr:to>
      <xdr:col>15</xdr:col>
      <xdr:colOff>101600</xdr:colOff>
      <xdr:row>95</xdr:row>
      <xdr:rowOff>73940</xdr:rowOff>
    </xdr:to>
    <xdr:sp macro="" textlink="">
      <xdr:nvSpPr>
        <xdr:cNvPr id="234" name="フローチャート: 判断 233"/>
        <xdr:cNvSpPr/>
      </xdr:nvSpPr>
      <xdr:spPr>
        <a:xfrm>
          <a:off x="2857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65067</xdr:rowOff>
    </xdr:from>
    <xdr:ext cx="534377" cy="259045"/>
    <xdr:sp macro="" textlink="">
      <xdr:nvSpPr>
        <xdr:cNvPr id="235" name="テキスト ボックス 234"/>
        <xdr:cNvSpPr txBox="1"/>
      </xdr:nvSpPr>
      <xdr:spPr>
        <a:xfrm>
          <a:off x="2641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169151</xdr:rowOff>
    </xdr:from>
    <xdr:to>
      <xdr:col>10</xdr:col>
      <xdr:colOff>114300</xdr:colOff>
      <xdr:row>95</xdr:row>
      <xdr:rowOff>77685</xdr:rowOff>
    </xdr:to>
    <xdr:cxnSp macro="">
      <xdr:nvCxnSpPr>
        <xdr:cNvPr id="236" name="直線コネクタ 235"/>
        <xdr:cNvCxnSpPr/>
      </xdr:nvCxnSpPr>
      <xdr:spPr>
        <a:xfrm flipV="1">
          <a:off x="1130300" y="16285451"/>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116628</xdr:rowOff>
    </xdr:from>
    <xdr:ext cx="534377" cy="259045"/>
    <xdr:sp macro="" textlink="">
      <xdr:nvSpPr>
        <xdr:cNvPr id="238" name="テキスト ボックス 237"/>
        <xdr:cNvSpPr txBox="1"/>
      </xdr:nvSpPr>
      <xdr:spPr>
        <a:xfrm>
          <a:off x="1752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15545</xdr:rowOff>
    </xdr:from>
    <xdr:to>
      <xdr:col>24</xdr:col>
      <xdr:colOff>114300</xdr:colOff>
      <xdr:row>94</xdr:row>
      <xdr:rowOff>117145</xdr:rowOff>
    </xdr:to>
    <xdr:sp macro="" textlink="">
      <xdr:nvSpPr>
        <xdr:cNvPr id="246" name="楕円 245"/>
        <xdr:cNvSpPr/>
      </xdr:nvSpPr>
      <xdr:spPr>
        <a:xfrm>
          <a:off x="4584700" y="161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38422</xdr:rowOff>
    </xdr:from>
    <xdr:ext cx="534377" cy="259045"/>
    <xdr:sp macro="" textlink="">
      <xdr:nvSpPr>
        <xdr:cNvPr id="247" name="扶助費該当値テキスト"/>
        <xdr:cNvSpPr txBox="1"/>
      </xdr:nvSpPr>
      <xdr:spPr>
        <a:xfrm>
          <a:off x="4686300" y="1598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46901</xdr:rowOff>
    </xdr:from>
    <xdr:to>
      <xdr:col>20</xdr:col>
      <xdr:colOff>38100</xdr:colOff>
      <xdr:row>94</xdr:row>
      <xdr:rowOff>148501</xdr:rowOff>
    </xdr:to>
    <xdr:sp macro="" textlink="">
      <xdr:nvSpPr>
        <xdr:cNvPr id="248" name="楕円 247"/>
        <xdr:cNvSpPr/>
      </xdr:nvSpPr>
      <xdr:spPr>
        <a:xfrm>
          <a:off x="3746500" y="161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165028</xdr:rowOff>
    </xdr:from>
    <xdr:ext cx="534377" cy="259045"/>
    <xdr:sp macro="" textlink="">
      <xdr:nvSpPr>
        <xdr:cNvPr id="249" name="テキスト ボックス 248"/>
        <xdr:cNvSpPr txBox="1"/>
      </xdr:nvSpPr>
      <xdr:spPr>
        <a:xfrm>
          <a:off x="3530111" y="159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76797</xdr:rowOff>
    </xdr:from>
    <xdr:to>
      <xdr:col>15</xdr:col>
      <xdr:colOff>101600</xdr:colOff>
      <xdr:row>95</xdr:row>
      <xdr:rowOff>6947</xdr:rowOff>
    </xdr:to>
    <xdr:sp macro="" textlink="">
      <xdr:nvSpPr>
        <xdr:cNvPr id="250" name="楕円 249"/>
        <xdr:cNvSpPr/>
      </xdr:nvSpPr>
      <xdr:spPr>
        <a:xfrm>
          <a:off x="2857500" y="161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23474</xdr:rowOff>
    </xdr:from>
    <xdr:ext cx="534377" cy="259045"/>
    <xdr:sp macro="" textlink="">
      <xdr:nvSpPr>
        <xdr:cNvPr id="251" name="テキスト ボックス 250"/>
        <xdr:cNvSpPr txBox="1"/>
      </xdr:nvSpPr>
      <xdr:spPr>
        <a:xfrm>
          <a:off x="2641111" y="159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118351</xdr:rowOff>
    </xdr:from>
    <xdr:to>
      <xdr:col>10</xdr:col>
      <xdr:colOff>165100</xdr:colOff>
      <xdr:row>95</xdr:row>
      <xdr:rowOff>48501</xdr:rowOff>
    </xdr:to>
    <xdr:sp macro="" textlink="">
      <xdr:nvSpPr>
        <xdr:cNvPr id="252" name="楕円 251"/>
        <xdr:cNvSpPr/>
      </xdr:nvSpPr>
      <xdr:spPr>
        <a:xfrm>
          <a:off x="1968500" y="162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65028</xdr:rowOff>
    </xdr:from>
    <xdr:ext cx="534377" cy="259045"/>
    <xdr:sp macro="" textlink="">
      <xdr:nvSpPr>
        <xdr:cNvPr id="253" name="テキスト ボックス 252"/>
        <xdr:cNvSpPr txBox="1"/>
      </xdr:nvSpPr>
      <xdr:spPr>
        <a:xfrm>
          <a:off x="1752111" y="16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26885</xdr:rowOff>
    </xdr:from>
    <xdr:to>
      <xdr:col>6</xdr:col>
      <xdr:colOff>38100</xdr:colOff>
      <xdr:row>95</xdr:row>
      <xdr:rowOff>128485</xdr:rowOff>
    </xdr:to>
    <xdr:sp macro="" textlink="">
      <xdr:nvSpPr>
        <xdr:cNvPr id="254" name="楕円 253"/>
        <xdr:cNvSpPr/>
      </xdr:nvSpPr>
      <xdr:spPr>
        <a:xfrm>
          <a:off x="1079500" y="163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145012</xdr:rowOff>
    </xdr:from>
    <xdr:ext cx="534377" cy="259045"/>
    <xdr:sp macro="" textlink="">
      <xdr:nvSpPr>
        <xdr:cNvPr id="255" name="テキスト ボックス 254"/>
        <xdr:cNvSpPr txBox="1"/>
      </xdr:nvSpPr>
      <xdr:spPr>
        <a:xfrm>
          <a:off x="863111" y="160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142367</xdr:rowOff>
    </xdr:from>
    <xdr:to>
      <xdr:col>55</xdr:col>
      <xdr:colOff>0</xdr:colOff>
      <xdr:row>37</xdr:row>
      <xdr:rowOff>29312</xdr:rowOff>
    </xdr:to>
    <xdr:cxnSp macro="">
      <xdr:nvCxnSpPr>
        <xdr:cNvPr id="284" name="直線コネクタ 283"/>
        <xdr:cNvCxnSpPr/>
      </xdr:nvCxnSpPr>
      <xdr:spPr>
        <a:xfrm flipV="1">
          <a:off x="9639300" y="6314567"/>
          <a:ext cx="8382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29312</xdr:rowOff>
    </xdr:from>
    <xdr:to>
      <xdr:col>50</xdr:col>
      <xdr:colOff>114300</xdr:colOff>
      <xdr:row>37</xdr:row>
      <xdr:rowOff>30074</xdr:rowOff>
    </xdr:to>
    <xdr:cxnSp macro="">
      <xdr:nvCxnSpPr>
        <xdr:cNvPr id="287" name="直線コネクタ 286"/>
        <xdr:cNvCxnSpPr/>
      </xdr:nvCxnSpPr>
      <xdr:spPr>
        <a:xfrm flipV="1">
          <a:off x="8750300" y="63729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3124</xdr:rowOff>
    </xdr:from>
    <xdr:to>
      <xdr:col>45</xdr:col>
      <xdr:colOff>177800</xdr:colOff>
      <xdr:row>37</xdr:row>
      <xdr:rowOff>30074</xdr:rowOff>
    </xdr:to>
    <xdr:cxnSp macro="">
      <xdr:nvCxnSpPr>
        <xdr:cNvPr id="290" name="直線コネクタ 289"/>
        <xdr:cNvCxnSpPr/>
      </xdr:nvCxnSpPr>
      <xdr:spPr>
        <a:xfrm>
          <a:off x="7861300" y="6346774"/>
          <a:ext cx="889000" cy="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1" name="フローチャート: 判断 290"/>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2" name="テキスト ボックス 291"/>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3124</xdr:rowOff>
    </xdr:from>
    <xdr:to>
      <xdr:col>41</xdr:col>
      <xdr:colOff>50800</xdr:colOff>
      <xdr:row>37</xdr:row>
      <xdr:rowOff>45771</xdr:rowOff>
    </xdr:to>
    <xdr:cxnSp macro="">
      <xdr:nvCxnSpPr>
        <xdr:cNvPr id="293" name="直線コネクタ 292"/>
        <xdr:cNvCxnSpPr/>
      </xdr:nvCxnSpPr>
      <xdr:spPr>
        <a:xfrm flipV="1">
          <a:off x="6972300" y="6346774"/>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91567</xdr:rowOff>
    </xdr:from>
    <xdr:to>
      <xdr:col>55</xdr:col>
      <xdr:colOff>50800</xdr:colOff>
      <xdr:row>37</xdr:row>
      <xdr:rowOff>21717</xdr:rowOff>
    </xdr:to>
    <xdr:sp macro="" textlink="">
      <xdr:nvSpPr>
        <xdr:cNvPr id="303" name="楕円 302"/>
        <xdr:cNvSpPr/>
      </xdr:nvSpPr>
      <xdr:spPr>
        <a:xfrm>
          <a:off x="104267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69994</xdr:rowOff>
    </xdr:from>
    <xdr:ext cx="534377" cy="259045"/>
    <xdr:sp macro="" textlink="">
      <xdr:nvSpPr>
        <xdr:cNvPr id="304" name="補助費等該当値テキスト"/>
        <xdr:cNvSpPr txBox="1"/>
      </xdr:nvSpPr>
      <xdr:spPr>
        <a:xfrm>
          <a:off x="10528300" y="62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149962</xdr:rowOff>
    </xdr:from>
    <xdr:to>
      <xdr:col>50</xdr:col>
      <xdr:colOff>165100</xdr:colOff>
      <xdr:row>37</xdr:row>
      <xdr:rowOff>80112</xdr:rowOff>
    </xdr:to>
    <xdr:sp macro="" textlink="">
      <xdr:nvSpPr>
        <xdr:cNvPr id="305" name="楕円 304"/>
        <xdr:cNvSpPr/>
      </xdr:nvSpPr>
      <xdr:spPr>
        <a:xfrm>
          <a:off x="9588500" y="63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71239</xdr:rowOff>
    </xdr:from>
    <xdr:ext cx="534377" cy="259045"/>
    <xdr:sp macro="" textlink="">
      <xdr:nvSpPr>
        <xdr:cNvPr id="306" name="テキスト ボックス 305"/>
        <xdr:cNvSpPr txBox="1"/>
      </xdr:nvSpPr>
      <xdr:spPr>
        <a:xfrm>
          <a:off x="9372111" y="64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150724</xdr:rowOff>
    </xdr:from>
    <xdr:to>
      <xdr:col>46</xdr:col>
      <xdr:colOff>38100</xdr:colOff>
      <xdr:row>37</xdr:row>
      <xdr:rowOff>80874</xdr:rowOff>
    </xdr:to>
    <xdr:sp macro="" textlink="">
      <xdr:nvSpPr>
        <xdr:cNvPr id="307" name="楕円 306"/>
        <xdr:cNvSpPr/>
      </xdr:nvSpPr>
      <xdr:spPr>
        <a:xfrm>
          <a:off x="8699500" y="63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72001</xdr:rowOff>
    </xdr:from>
    <xdr:ext cx="534377" cy="259045"/>
    <xdr:sp macro="" textlink="">
      <xdr:nvSpPr>
        <xdr:cNvPr id="308" name="テキスト ボックス 307"/>
        <xdr:cNvSpPr txBox="1"/>
      </xdr:nvSpPr>
      <xdr:spPr>
        <a:xfrm>
          <a:off x="8483111" y="64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123774</xdr:rowOff>
    </xdr:from>
    <xdr:to>
      <xdr:col>41</xdr:col>
      <xdr:colOff>101600</xdr:colOff>
      <xdr:row>37</xdr:row>
      <xdr:rowOff>53924</xdr:rowOff>
    </xdr:to>
    <xdr:sp macro="" textlink="">
      <xdr:nvSpPr>
        <xdr:cNvPr id="309" name="楕円 308"/>
        <xdr:cNvSpPr/>
      </xdr:nvSpPr>
      <xdr:spPr>
        <a:xfrm>
          <a:off x="7810500" y="62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45051</xdr:rowOff>
    </xdr:from>
    <xdr:ext cx="534377" cy="259045"/>
    <xdr:sp macro="" textlink="">
      <xdr:nvSpPr>
        <xdr:cNvPr id="310" name="テキスト ボックス 309"/>
        <xdr:cNvSpPr txBox="1"/>
      </xdr:nvSpPr>
      <xdr:spPr>
        <a:xfrm>
          <a:off x="7594111" y="63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166421</xdr:rowOff>
    </xdr:from>
    <xdr:to>
      <xdr:col>36</xdr:col>
      <xdr:colOff>165100</xdr:colOff>
      <xdr:row>37</xdr:row>
      <xdr:rowOff>96571</xdr:rowOff>
    </xdr:to>
    <xdr:sp macro="" textlink="">
      <xdr:nvSpPr>
        <xdr:cNvPr id="311" name="楕円 310"/>
        <xdr:cNvSpPr/>
      </xdr:nvSpPr>
      <xdr:spPr>
        <a:xfrm>
          <a:off x="6921500" y="63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87698</xdr:rowOff>
    </xdr:from>
    <xdr:ext cx="534377" cy="259045"/>
    <xdr:sp macro="" textlink="">
      <xdr:nvSpPr>
        <xdr:cNvPr id="312" name="テキスト ボックス 311"/>
        <xdr:cNvSpPr txBox="1"/>
      </xdr:nvSpPr>
      <xdr:spPr>
        <a:xfrm>
          <a:off x="6705111" y="64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131514</xdr:rowOff>
    </xdr:from>
    <xdr:to>
      <xdr:col>55</xdr:col>
      <xdr:colOff>0</xdr:colOff>
      <xdr:row>58</xdr:row>
      <xdr:rowOff>132244</xdr:rowOff>
    </xdr:to>
    <xdr:cxnSp macro="">
      <xdr:nvCxnSpPr>
        <xdr:cNvPr id="341" name="直線コネクタ 340"/>
        <xdr:cNvCxnSpPr/>
      </xdr:nvCxnSpPr>
      <xdr:spPr>
        <a:xfrm flipV="1">
          <a:off x="9639300" y="10075614"/>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114188</xdr:rowOff>
    </xdr:from>
    <xdr:to>
      <xdr:col>50</xdr:col>
      <xdr:colOff>114300</xdr:colOff>
      <xdr:row>58</xdr:row>
      <xdr:rowOff>132244</xdr:rowOff>
    </xdr:to>
    <xdr:cxnSp macro="">
      <xdr:nvCxnSpPr>
        <xdr:cNvPr id="344" name="直線コネクタ 343"/>
        <xdr:cNvCxnSpPr/>
      </xdr:nvCxnSpPr>
      <xdr:spPr>
        <a:xfrm>
          <a:off x="8750300" y="10058288"/>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114188</xdr:rowOff>
    </xdr:from>
    <xdr:to>
      <xdr:col>45</xdr:col>
      <xdr:colOff>177800</xdr:colOff>
      <xdr:row>58</xdr:row>
      <xdr:rowOff>155829</xdr:rowOff>
    </xdr:to>
    <xdr:cxnSp macro="">
      <xdr:nvCxnSpPr>
        <xdr:cNvPr id="347" name="直線コネクタ 346"/>
        <xdr:cNvCxnSpPr/>
      </xdr:nvCxnSpPr>
      <xdr:spPr>
        <a:xfrm flipV="1">
          <a:off x="7861300" y="10058288"/>
          <a:ext cx="889000" cy="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75036</xdr:rowOff>
    </xdr:from>
    <xdr:to>
      <xdr:col>46</xdr:col>
      <xdr:colOff>38100</xdr:colOff>
      <xdr:row>59</xdr:row>
      <xdr:rowOff>5186</xdr:rowOff>
    </xdr:to>
    <xdr:sp macro="" textlink="">
      <xdr:nvSpPr>
        <xdr:cNvPr id="348" name="フローチャート: 判断 347"/>
        <xdr:cNvSpPr/>
      </xdr:nvSpPr>
      <xdr:spPr>
        <a:xfrm>
          <a:off x="8699500" y="100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167763</xdr:rowOff>
    </xdr:from>
    <xdr:ext cx="534377" cy="259045"/>
    <xdr:sp macro="" textlink="">
      <xdr:nvSpPr>
        <xdr:cNvPr id="349" name="テキスト ボックス 348"/>
        <xdr:cNvSpPr txBox="1"/>
      </xdr:nvSpPr>
      <xdr:spPr>
        <a:xfrm>
          <a:off x="8483111" y="101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139477</xdr:rowOff>
    </xdr:from>
    <xdr:to>
      <xdr:col>41</xdr:col>
      <xdr:colOff>50800</xdr:colOff>
      <xdr:row>58</xdr:row>
      <xdr:rowOff>155829</xdr:rowOff>
    </xdr:to>
    <xdr:cxnSp macro="">
      <xdr:nvCxnSpPr>
        <xdr:cNvPr id="350" name="直線コネクタ 349"/>
        <xdr:cNvCxnSpPr/>
      </xdr:nvCxnSpPr>
      <xdr:spPr>
        <a:xfrm>
          <a:off x="6972300" y="10083577"/>
          <a:ext cx="889000" cy="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80714</xdr:rowOff>
    </xdr:from>
    <xdr:to>
      <xdr:col>55</xdr:col>
      <xdr:colOff>50800</xdr:colOff>
      <xdr:row>59</xdr:row>
      <xdr:rowOff>10864</xdr:rowOff>
    </xdr:to>
    <xdr:sp macro="" textlink="">
      <xdr:nvSpPr>
        <xdr:cNvPr id="360" name="楕円 359"/>
        <xdr:cNvSpPr/>
      </xdr:nvSpPr>
      <xdr:spPr>
        <a:xfrm>
          <a:off x="10426700" y="100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81444</xdr:rowOff>
    </xdr:from>
    <xdr:to>
      <xdr:col>50</xdr:col>
      <xdr:colOff>165100</xdr:colOff>
      <xdr:row>59</xdr:row>
      <xdr:rowOff>11594</xdr:rowOff>
    </xdr:to>
    <xdr:sp macro="" textlink="">
      <xdr:nvSpPr>
        <xdr:cNvPr id="362" name="楕円 361"/>
        <xdr:cNvSpPr/>
      </xdr:nvSpPr>
      <xdr:spPr>
        <a:xfrm>
          <a:off x="9588500" y="100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2721</xdr:rowOff>
    </xdr:from>
    <xdr:ext cx="534377" cy="259045"/>
    <xdr:sp macro="" textlink="">
      <xdr:nvSpPr>
        <xdr:cNvPr id="363" name="テキスト ボックス 362"/>
        <xdr:cNvSpPr txBox="1"/>
      </xdr:nvSpPr>
      <xdr:spPr>
        <a:xfrm>
          <a:off x="9372111" y="101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63388</xdr:rowOff>
    </xdr:from>
    <xdr:to>
      <xdr:col>46</xdr:col>
      <xdr:colOff>38100</xdr:colOff>
      <xdr:row>58</xdr:row>
      <xdr:rowOff>164988</xdr:rowOff>
    </xdr:to>
    <xdr:sp macro="" textlink="">
      <xdr:nvSpPr>
        <xdr:cNvPr id="364" name="楕円 363"/>
        <xdr:cNvSpPr/>
      </xdr:nvSpPr>
      <xdr:spPr>
        <a:xfrm>
          <a:off x="86995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10065</xdr:rowOff>
    </xdr:from>
    <xdr:ext cx="534377" cy="259045"/>
    <xdr:sp macro="" textlink="">
      <xdr:nvSpPr>
        <xdr:cNvPr id="365" name="テキスト ボックス 364"/>
        <xdr:cNvSpPr txBox="1"/>
      </xdr:nvSpPr>
      <xdr:spPr>
        <a:xfrm>
          <a:off x="8483111" y="97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105029</xdr:rowOff>
    </xdr:from>
    <xdr:to>
      <xdr:col>41</xdr:col>
      <xdr:colOff>101600</xdr:colOff>
      <xdr:row>59</xdr:row>
      <xdr:rowOff>35179</xdr:rowOff>
    </xdr:to>
    <xdr:sp macro="" textlink="">
      <xdr:nvSpPr>
        <xdr:cNvPr id="366" name="楕円 365"/>
        <xdr:cNvSpPr/>
      </xdr:nvSpPr>
      <xdr:spPr>
        <a:xfrm>
          <a:off x="7810500" y="100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26306</xdr:rowOff>
    </xdr:from>
    <xdr:ext cx="534377" cy="259045"/>
    <xdr:sp macro="" textlink="">
      <xdr:nvSpPr>
        <xdr:cNvPr id="367" name="テキスト ボックス 366"/>
        <xdr:cNvSpPr txBox="1"/>
      </xdr:nvSpPr>
      <xdr:spPr>
        <a:xfrm>
          <a:off x="7594111" y="10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88677</xdr:rowOff>
    </xdr:from>
    <xdr:to>
      <xdr:col>36</xdr:col>
      <xdr:colOff>165100</xdr:colOff>
      <xdr:row>59</xdr:row>
      <xdr:rowOff>18827</xdr:rowOff>
    </xdr:to>
    <xdr:sp macro="" textlink="">
      <xdr:nvSpPr>
        <xdr:cNvPr id="368" name="楕円 367"/>
        <xdr:cNvSpPr/>
      </xdr:nvSpPr>
      <xdr:spPr>
        <a:xfrm>
          <a:off x="6921500" y="100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9954</xdr:rowOff>
    </xdr:from>
    <xdr:ext cx="534377" cy="259045"/>
    <xdr:sp macro="" textlink="">
      <xdr:nvSpPr>
        <xdr:cNvPr id="369" name="テキスト ボックス 368"/>
        <xdr:cNvSpPr txBox="1"/>
      </xdr:nvSpPr>
      <xdr:spPr>
        <a:xfrm>
          <a:off x="6705111" y="101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133635</xdr:rowOff>
    </xdr:from>
    <xdr:to>
      <xdr:col>55</xdr:col>
      <xdr:colOff>0</xdr:colOff>
      <xdr:row>78</xdr:row>
      <xdr:rowOff>136370</xdr:rowOff>
    </xdr:to>
    <xdr:cxnSp macro="">
      <xdr:nvCxnSpPr>
        <xdr:cNvPr id="396" name="直線コネクタ 395"/>
        <xdr:cNvCxnSpPr/>
      </xdr:nvCxnSpPr>
      <xdr:spPr>
        <a:xfrm>
          <a:off x="9639300" y="13506735"/>
          <a:ext cx="8382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111376</xdr:rowOff>
    </xdr:from>
    <xdr:to>
      <xdr:col>50</xdr:col>
      <xdr:colOff>114300</xdr:colOff>
      <xdr:row>78</xdr:row>
      <xdr:rowOff>133635</xdr:rowOff>
    </xdr:to>
    <xdr:cxnSp macro="">
      <xdr:nvCxnSpPr>
        <xdr:cNvPr id="399" name="直線コネクタ 398"/>
        <xdr:cNvCxnSpPr/>
      </xdr:nvCxnSpPr>
      <xdr:spPr>
        <a:xfrm>
          <a:off x="8750300" y="13484476"/>
          <a:ext cx="8890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111376</xdr:rowOff>
    </xdr:from>
    <xdr:to>
      <xdr:col>45</xdr:col>
      <xdr:colOff>177800</xdr:colOff>
      <xdr:row>78</xdr:row>
      <xdr:rowOff>122927</xdr:rowOff>
    </xdr:to>
    <xdr:cxnSp macro="">
      <xdr:nvCxnSpPr>
        <xdr:cNvPr id="402" name="直線コネクタ 401"/>
        <xdr:cNvCxnSpPr/>
      </xdr:nvCxnSpPr>
      <xdr:spPr>
        <a:xfrm flipV="1">
          <a:off x="7861300" y="13484476"/>
          <a:ext cx="889000" cy="1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43952</xdr:rowOff>
    </xdr:from>
    <xdr:to>
      <xdr:col>46</xdr:col>
      <xdr:colOff>38100</xdr:colOff>
      <xdr:row>78</xdr:row>
      <xdr:rowOff>145552</xdr:rowOff>
    </xdr:to>
    <xdr:sp macro="" textlink="">
      <xdr:nvSpPr>
        <xdr:cNvPr id="403" name="フローチャート: 判断 402"/>
        <xdr:cNvSpPr/>
      </xdr:nvSpPr>
      <xdr:spPr>
        <a:xfrm>
          <a:off x="8699500" y="1341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162079</xdr:rowOff>
    </xdr:from>
    <xdr:ext cx="534377" cy="259045"/>
    <xdr:sp macro="" textlink="">
      <xdr:nvSpPr>
        <xdr:cNvPr id="404" name="テキスト ボックス 403"/>
        <xdr:cNvSpPr txBox="1"/>
      </xdr:nvSpPr>
      <xdr:spPr>
        <a:xfrm>
          <a:off x="8483111" y="131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85570</xdr:rowOff>
    </xdr:from>
    <xdr:to>
      <xdr:col>55</xdr:col>
      <xdr:colOff>50800</xdr:colOff>
      <xdr:row>79</xdr:row>
      <xdr:rowOff>15720</xdr:rowOff>
    </xdr:to>
    <xdr:sp macro="" textlink="">
      <xdr:nvSpPr>
        <xdr:cNvPr id="412" name="楕円 411"/>
        <xdr:cNvSpPr/>
      </xdr:nvSpPr>
      <xdr:spPr>
        <a:xfrm>
          <a:off x="10426700" y="134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82835</xdr:rowOff>
    </xdr:from>
    <xdr:to>
      <xdr:col>50</xdr:col>
      <xdr:colOff>165100</xdr:colOff>
      <xdr:row>79</xdr:row>
      <xdr:rowOff>12985</xdr:rowOff>
    </xdr:to>
    <xdr:sp macro="" textlink="">
      <xdr:nvSpPr>
        <xdr:cNvPr id="414" name="楕円 413"/>
        <xdr:cNvSpPr/>
      </xdr:nvSpPr>
      <xdr:spPr>
        <a:xfrm>
          <a:off x="9588500" y="134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4112</xdr:rowOff>
    </xdr:from>
    <xdr:ext cx="469744" cy="259045"/>
    <xdr:sp macro="" textlink="">
      <xdr:nvSpPr>
        <xdr:cNvPr id="415" name="テキスト ボックス 414"/>
        <xdr:cNvSpPr txBox="1"/>
      </xdr:nvSpPr>
      <xdr:spPr>
        <a:xfrm>
          <a:off x="9404428" y="135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60576</xdr:rowOff>
    </xdr:from>
    <xdr:to>
      <xdr:col>46</xdr:col>
      <xdr:colOff>38100</xdr:colOff>
      <xdr:row>78</xdr:row>
      <xdr:rowOff>162176</xdr:rowOff>
    </xdr:to>
    <xdr:sp macro="" textlink="">
      <xdr:nvSpPr>
        <xdr:cNvPr id="416" name="楕円 415"/>
        <xdr:cNvSpPr/>
      </xdr:nvSpPr>
      <xdr:spPr>
        <a:xfrm>
          <a:off x="8699500" y="13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153303</xdr:rowOff>
    </xdr:from>
    <xdr:ext cx="534377" cy="259045"/>
    <xdr:sp macro="" textlink="">
      <xdr:nvSpPr>
        <xdr:cNvPr id="417" name="テキスト ボックス 416"/>
        <xdr:cNvSpPr txBox="1"/>
      </xdr:nvSpPr>
      <xdr:spPr>
        <a:xfrm>
          <a:off x="8483111" y="135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72127</xdr:rowOff>
    </xdr:from>
    <xdr:to>
      <xdr:col>41</xdr:col>
      <xdr:colOff>101600</xdr:colOff>
      <xdr:row>79</xdr:row>
      <xdr:rowOff>2277</xdr:rowOff>
    </xdr:to>
    <xdr:sp macro="" textlink="">
      <xdr:nvSpPr>
        <xdr:cNvPr id="418" name="楕円 417"/>
        <xdr:cNvSpPr/>
      </xdr:nvSpPr>
      <xdr:spPr>
        <a:xfrm>
          <a:off x="7810500" y="134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164854</xdr:rowOff>
    </xdr:from>
    <xdr:ext cx="469744" cy="259045"/>
    <xdr:sp macro="" textlink="">
      <xdr:nvSpPr>
        <xdr:cNvPr id="419" name="テキスト ボックス 418"/>
        <xdr:cNvSpPr txBox="1"/>
      </xdr:nvSpPr>
      <xdr:spPr>
        <a:xfrm>
          <a:off x="7626428" y="1353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8522</xdr:rowOff>
    </xdr:from>
    <xdr:to>
      <xdr:col>55</xdr:col>
      <xdr:colOff>0</xdr:colOff>
      <xdr:row>96</xdr:row>
      <xdr:rowOff>36068</xdr:rowOff>
    </xdr:to>
    <xdr:cxnSp macro="">
      <xdr:nvCxnSpPr>
        <xdr:cNvPr id="448" name="直線コネクタ 447"/>
        <xdr:cNvCxnSpPr/>
      </xdr:nvCxnSpPr>
      <xdr:spPr>
        <a:xfrm>
          <a:off x="9639300" y="16467722"/>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8522</xdr:rowOff>
    </xdr:from>
    <xdr:to>
      <xdr:col>50</xdr:col>
      <xdr:colOff>114300</xdr:colOff>
      <xdr:row>96</xdr:row>
      <xdr:rowOff>30735</xdr:rowOff>
    </xdr:to>
    <xdr:cxnSp macro="">
      <xdr:nvCxnSpPr>
        <xdr:cNvPr id="451" name="直線コネクタ 450"/>
        <xdr:cNvCxnSpPr/>
      </xdr:nvCxnSpPr>
      <xdr:spPr>
        <a:xfrm flipV="1">
          <a:off x="8750300" y="16467722"/>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30735</xdr:rowOff>
    </xdr:from>
    <xdr:to>
      <xdr:col>45</xdr:col>
      <xdr:colOff>177800</xdr:colOff>
      <xdr:row>97</xdr:row>
      <xdr:rowOff>105448</xdr:rowOff>
    </xdr:to>
    <xdr:cxnSp macro="">
      <xdr:nvCxnSpPr>
        <xdr:cNvPr id="454" name="直線コネクタ 453"/>
        <xdr:cNvCxnSpPr/>
      </xdr:nvCxnSpPr>
      <xdr:spPr>
        <a:xfrm flipV="1">
          <a:off x="7861300" y="16489935"/>
          <a:ext cx="889000" cy="2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1612</xdr:rowOff>
    </xdr:from>
    <xdr:to>
      <xdr:col>46</xdr:col>
      <xdr:colOff>38100</xdr:colOff>
      <xdr:row>97</xdr:row>
      <xdr:rowOff>103212</xdr:rowOff>
    </xdr:to>
    <xdr:sp macro="" textlink="">
      <xdr:nvSpPr>
        <xdr:cNvPr id="455" name="フローチャート: 判断 454"/>
        <xdr:cNvSpPr/>
      </xdr:nvSpPr>
      <xdr:spPr>
        <a:xfrm>
          <a:off x="8699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94339</xdr:rowOff>
    </xdr:from>
    <xdr:ext cx="534377" cy="259045"/>
    <xdr:sp macro="" textlink="">
      <xdr:nvSpPr>
        <xdr:cNvPr id="456" name="テキスト ボックス 455"/>
        <xdr:cNvSpPr txBox="1"/>
      </xdr:nvSpPr>
      <xdr:spPr>
        <a:xfrm>
          <a:off x="8483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156718</xdr:rowOff>
    </xdr:from>
    <xdr:to>
      <xdr:col>55</xdr:col>
      <xdr:colOff>50800</xdr:colOff>
      <xdr:row>96</xdr:row>
      <xdr:rowOff>86868</xdr:rowOff>
    </xdr:to>
    <xdr:sp macro="" textlink="">
      <xdr:nvSpPr>
        <xdr:cNvPr id="464" name="楕円 463"/>
        <xdr:cNvSpPr/>
      </xdr:nvSpPr>
      <xdr:spPr>
        <a:xfrm>
          <a:off x="10426700" y="164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135145</xdr:rowOff>
    </xdr:from>
    <xdr:ext cx="534377" cy="259045"/>
    <xdr:sp macro="" textlink="">
      <xdr:nvSpPr>
        <xdr:cNvPr id="465" name="普通建設事業費 （ うち更新整備　）該当値テキスト"/>
        <xdr:cNvSpPr txBox="1"/>
      </xdr:nvSpPr>
      <xdr:spPr>
        <a:xfrm>
          <a:off x="10528300" y="164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129172</xdr:rowOff>
    </xdr:from>
    <xdr:to>
      <xdr:col>50</xdr:col>
      <xdr:colOff>165100</xdr:colOff>
      <xdr:row>96</xdr:row>
      <xdr:rowOff>59322</xdr:rowOff>
    </xdr:to>
    <xdr:sp macro="" textlink="">
      <xdr:nvSpPr>
        <xdr:cNvPr id="466" name="楕円 465"/>
        <xdr:cNvSpPr/>
      </xdr:nvSpPr>
      <xdr:spPr>
        <a:xfrm>
          <a:off x="9588500" y="164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75849</xdr:rowOff>
    </xdr:from>
    <xdr:ext cx="534377" cy="259045"/>
    <xdr:sp macro="" textlink="">
      <xdr:nvSpPr>
        <xdr:cNvPr id="467" name="テキスト ボックス 466"/>
        <xdr:cNvSpPr txBox="1"/>
      </xdr:nvSpPr>
      <xdr:spPr>
        <a:xfrm>
          <a:off x="9372111" y="161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151385</xdr:rowOff>
    </xdr:from>
    <xdr:to>
      <xdr:col>46</xdr:col>
      <xdr:colOff>38100</xdr:colOff>
      <xdr:row>96</xdr:row>
      <xdr:rowOff>81535</xdr:rowOff>
    </xdr:to>
    <xdr:sp macro="" textlink="">
      <xdr:nvSpPr>
        <xdr:cNvPr id="468" name="楕円 467"/>
        <xdr:cNvSpPr/>
      </xdr:nvSpPr>
      <xdr:spPr>
        <a:xfrm>
          <a:off x="8699500" y="16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98062</xdr:rowOff>
    </xdr:from>
    <xdr:ext cx="534377" cy="259045"/>
    <xdr:sp macro="" textlink="">
      <xdr:nvSpPr>
        <xdr:cNvPr id="469" name="テキスト ボックス 468"/>
        <xdr:cNvSpPr txBox="1"/>
      </xdr:nvSpPr>
      <xdr:spPr>
        <a:xfrm>
          <a:off x="8483111" y="162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54648</xdr:rowOff>
    </xdr:from>
    <xdr:to>
      <xdr:col>41</xdr:col>
      <xdr:colOff>101600</xdr:colOff>
      <xdr:row>97</xdr:row>
      <xdr:rowOff>156248</xdr:rowOff>
    </xdr:to>
    <xdr:sp macro="" textlink="">
      <xdr:nvSpPr>
        <xdr:cNvPr id="470" name="楕円 469"/>
        <xdr:cNvSpPr/>
      </xdr:nvSpPr>
      <xdr:spPr>
        <a:xfrm>
          <a:off x="7810500" y="166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147375</xdr:rowOff>
    </xdr:from>
    <xdr:ext cx="534377" cy="259045"/>
    <xdr:sp macro="" textlink="">
      <xdr:nvSpPr>
        <xdr:cNvPr id="471" name="テキスト ボックス 470"/>
        <xdr:cNvSpPr txBox="1"/>
      </xdr:nvSpPr>
      <xdr:spPr>
        <a:xfrm>
          <a:off x="7594111" y="167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34937</xdr:rowOff>
    </xdr:from>
    <xdr:to>
      <xdr:col>85</xdr:col>
      <xdr:colOff>127000</xdr:colOff>
      <xdr:row>39</xdr:row>
      <xdr:rowOff>44285</xdr:rowOff>
    </xdr:to>
    <xdr:cxnSp macro="">
      <xdr:nvCxnSpPr>
        <xdr:cNvPr id="500" name="直線コネクタ 499"/>
        <xdr:cNvCxnSpPr/>
      </xdr:nvCxnSpPr>
      <xdr:spPr>
        <a:xfrm flipV="1">
          <a:off x="15481300" y="6721487"/>
          <a:ext cx="8382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38379</xdr:rowOff>
    </xdr:from>
    <xdr:to>
      <xdr:col>81</xdr:col>
      <xdr:colOff>50800</xdr:colOff>
      <xdr:row>39</xdr:row>
      <xdr:rowOff>44285</xdr:rowOff>
    </xdr:to>
    <xdr:cxnSp macro="">
      <xdr:nvCxnSpPr>
        <xdr:cNvPr id="503" name="直線コネクタ 502"/>
        <xdr:cNvCxnSpPr/>
      </xdr:nvCxnSpPr>
      <xdr:spPr>
        <a:xfrm>
          <a:off x="14592300" y="672492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38379</xdr:rowOff>
    </xdr:from>
    <xdr:to>
      <xdr:col>76</xdr:col>
      <xdr:colOff>114300</xdr:colOff>
      <xdr:row>39</xdr:row>
      <xdr:rowOff>44450</xdr:rowOff>
    </xdr:to>
    <xdr:cxnSp macro="">
      <xdr:nvCxnSpPr>
        <xdr:cNvPr id="506" name="直線コネクタ 505"/>
        <xdr:cNvCxnSpPr/>
      </xdr:nvCxnSpPr>
      <xdr:spPr>
        <a:xfrm flipV="1">
          <a:off x="13703300" y="6724929"/>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159576</xdr:rowOff>
    </xdr:from>
    <xdr:to>
      <xdr:col>76</xdr:col>
      <xdr:colOff>165100</xdr:colOff>
      <xdr:row>39</xdr:row>
      <xdr:rowOff>89726</xdr:rowOff>
    </xdr:to>
    <xdr:sp macro="" textlink="">
      <xdr:nvSpPr>
        <xdr:cNvPr id="507" name="フローチャート: 判断 506"/>
        <xdr:cNvSpPr/>
      </xdr:nvSpPr>
      <xdr:spPr>
        <a:xfrm>
          <a:off x="14541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80853</xdr:rowOff>
    </xdr:from>
    <xdr:ext cx="378565" cy="259045"/>
    <xdr:sp macro="" textlink="">
      <xdr:nvSpPr>
        <xdr:cNvPr id="508" name="テキスト ボックス 507"/>
        <xdr:cNvSpPr txBox="1"/>
      </xdr:nvSpPr>
      <xdr:spPr>
        <a:xfrm>
          <a:off x="14403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44412</xdr:rowOff>
    </xdr:from>
    <xdr:to>
      <xdr:col>71</xdr:col>
      <xdr:colOff>177800</xdr:colOff>
      <xdr:row>39</xdr:row>
      <xdr:rowOff>44450</xdr:rowOff>
    </xdr:to>
    <xdr:cxnSp macro="">
      <xdr:nvCxnSpPr>
        <xdr:cNvPr id="509" name="直線コネクタ 508"/>
        <xdr:cNvCxnSpPr/>
      </xdr:nvCxnSpPr>
      <xdr:spPr>
        <a:xfrm>
          <a:off x="1281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155587</xdr:rowOff>
    </xdr:from>
    <xdr:to>
      <xdr:col>85</xdr:col>
      <xdr:colOff>177800</xdr:colOff>
      <xdr:row>39</xdr:row>
      <xdr:rowOff>85737</xdr:rowOff>
    </xdr:to>
    <xdr:sp macro="" textlink="">
      <xdr:nvSpPr>
        <xdr:cNvPr id="519" name="楕円 518"/>
        <xdr:cNvSpPr/>
      </xdr:nvSpPr>
      <xdr:spPr>
        <a:xfrm>
          <a:off x="16268700" y="66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164935</xdr:rowOff>
    </xdr:from>
    <xdr:to>
      <xdr:col>81</xdr:col>
      <xdr:colOff>101600</xdr:colOff>
      <xdr:row>39</xdr:row>
      <xdr:rowOff>95085</xdr:rowOff>
    </xdr:to>
    <xdr:sp macro="" textlink="">
      <xdr:nvSpPr>
        <xdr:cNvPr id="521" name="楕円 520"/>
        <xdr:cNvSpPr/>
      </xdr:nvSpPr>
      <xdr:spPr>
        <a:xfrm>
          <a:off x="15430500" y="66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86212</xdr:rowOff>
    </xdr:from>
    <xdr:ext cx="313932" cy="259045"/>
    <xdr:sp macro="" textlink="">
      <xdr:nvSpPr>
        <xdr:cNvPr id="522" name="テキスト ボックス 521"/>
        <xdr:cNvSpPr txBox="1"/>
      </xdr:nvSpPr>
      <xdr:spPr>
        <a:xfrm>
          <a:off x="15324333" y="6772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159029</xdr:rowOff>
    </xdr:from>
    <xdr:to>
      <xdr:col>76</xdr:col>
      <xdr:colOff>165100</xdr:colOff>
      <xdr:row>39</xdr:row>
      <xdr:rowOff>89179</xdr:rowOff>
    </xdr:to>
    <xdr:sp macro="" textlink="">
      <xdr:nvSpPr>
        <xdr:cNvPr id="523" name="楕円 522"/>
        <xdr:cNvSpPr/>
      </xdr:nvSpPr>
      <xdr:spPr>
        <a:xfrm>
          <a:off x="14541500" y="66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105706</xdr:rowOff>
    </xdr:from>
    <xdr:ext cx="378565" cy="259045"/>
    <xdr:sp macro="" textlink="">
      <xdr:nvSpPr>
        <xdr:cNvPr id="524" name="テキスト ボックス 523"/>
        <xdr:cNvSpPr txBox="1"/>
      </xdr:nvSpPr>
      <xdr:spPr>
        <a:xfrm>
          <a:off x="14403017" y="6449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165062</xdr:rowOff>
    </xdr:from>
    <xdr:to>
      <xdr:col>67</xdr:col>
      <xdr:colOff>101600</xdr:colOff>
      <xdr:row>39</xdr:row>
      <xdr:rowOff>95212</xdr:rowOff>
    </xdr:to>
    <xdr:sp macro="" textlink="">
      <xdr:nvSpPr>
        <xdr:cNvPr id="527" name="楕円 526"/>
        <xdr:cNvSpPr/>
      </xdr:nvSpPr>
      <xdr:spPr>
        <a:xfrm>
          <a:off x="1276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86339</xdr:rowOff>
    </xdr:from>
    <xdr:ext cx="249299" cy="259045"/>
    <xdr:sp macro="" textlink="">
      <xdr:nvSpPr>
        <xdr:cNvPr id="528" name="テキスト ボックス 527"/>
        <xdr:cNvSpPr txBox="1"/>
      </xdr:nvSpPr>
      <xdr:spPr>
        <a:xfrm>
          <a:off x="1268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34162</xdr:rowOff>
    </xdr:from>
    <xdr:to>
      <xdr:col>85</xdr:col>
      <xdr:colOff>127000</xdr:colOff>
      <xdr:row>76</xdr:row>
      <xdr:rowOff>38278</xdr:rowOff>
    </xdr:to>
    <xdr:cxnSp macro="">
      <xdr:nvCxnSpPr>
        <xdr:cNvPr id="606" name="直線コネクタ 605"/>
        <xdr:cNvCxnSpPr/>
      </xdr:nvCxnSpPr>
      <xdr:spPr>
        <a:xfrm>
          <a:off x="15481300" y="1306436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26836</xdr:rowOff>
    </xdr:from>
    <xdr:to>
      <xdr:col>81</xdr:col>
      <xdr:colOff>50800</xdr:colOff>
      <xdr:row>76</xdr:row>
      <xdr:rowOff>34162</xdr:rowOff>
    </xdr:to>
    <xdr:cxnSp macro="">
      <xdr:nvCxnSpPr>
        <xdr:cNvPr id="609" name="直線コネクタ 608"/>
        <xdr:cNvCxnSpPr/>
      </xdr:nvCxnSpPr>
      <xdr:spPr>
        <a:xfrm>
          <a:off x="14592300" y="13057036"/>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168960</xdr:rowOff>
    </xdr:from>
    <xdr:to>
      <xdr:col>76</xdr:col>
      <xdr:colOff>114300</xdr:colOff>
      <xdr:row>76</xdr:row>
      <xdr:rowOff>26836</xdr:rowOff>
    </xdr:to>
    <xdr:cxnSp macro="">
      <xdr:nvCxnSpPr>
        <xdr:cNvPr id="612" name="直線コネクタ 611"/>
        <xdr:cNvCxnSpPr/>
      </xdr:nvCxnSpPr>
      <xdr:spPr>
        <a:xfrm>
          <a:off x="13703300" y="13027710"/>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3" name="フローチャート: 判断 612"/>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4" name="テキスト ボックス 613"/>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168960</xdr:rowOff>
    </xdr:from>
    <xdr:to>
      <xdr:col>71</xdr:col>
      <xdr:colOff>177800</xdr:colOff>
      <xdr:row>76</xdr:row>
      <xdr:rowOff>13881</xdr:rowOff>
    </xdr:to>
    <xdr:cxnSp macro="">
      <xdr:nvCxnSpPr>
        <xdr:cNvPr id="615" name="直線コネクタ 614"/>
        <xdr:cNvCxnSpPr/>
      </xdr:nvCxnSpPr>
      <xdr:spPr>
        <a:xfrm flipV="1">
          <a:off x="12814300" y="13027710"/>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158928</xdr:rowOff>
    </xdr:from>
    <xdr:to>
      <xdr:col>85</xdr:col>
      <xdr:colOff>177800</xdr:colOff>
      <xdr:row>76</xdr:row>
      <xdr:rowOff>89078</xdr:rowOff>
    </xdr:to>
    <xdr:sp macro="" textlink="">
      <xdr:nvSpPr>
        <xdr:cNvPr id="625" name="楕円 624"/>
        <xdr:cNvSpPr/>
      </xdr:nvSpPr>
      <xdr:spPr>
        <a:xfrm>
          <a:off x="16268700" y="13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10355</xdr:rowOff>
    </xdr:from>
    <xdr:ext cx="534377" cy="259045"/>
    <xdr:sp macro="" textlink="">
      <xdr:nvSpPr>
        <xdr:cNvPr id="626" name="公債費該当値テキスト"/>
        <xdr:cNvSpPr txBox="1"/>
      </xdr:nvSpPr>
      <xdr:spPr>
        <a:xfrm>
          <a:off x="16370300" y="12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154812</xdr:rowOff>
    </xdr:from>
    <xdr:to>
      <xdr:col>81</xdr:col>
      <xdr:colOff>101600</xdr:colOff>
      <xdr:row>76</xdr:row>
      <xdr:rowOff>84962</xdr:rowOff>
    </xdr:to>
    <xdr:sp macro="" textlink="">
      <xdr:nvSpPr>
        <xdr:cNvPr id="627" name="楕円 626"/>
        <xdr:cNvSpPr/>
      </xdr:nvSpPr>
      <xdr:spPr>
        <a:xfrm>
          <a:off x="15430500" y="130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101490</xdr:rowOff>
    </xdr:from>
    <xdr:ext cx="534377" cy="259045"/>
    <xdr:sp macro="" textlink="">
      <xdr:nvSpPr>
        <xdr:cNvPr id="628" name="テキスト ボックス 627"/>
        <xdr:cNvSpPr txBox="1"/>
      </xdr:nvSpPr>
      <xdr:spPr>
        <a:xfrm>
          <a:off x="15214111" y="127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147486</xdr:rowOff>
    </xdr:from>
    <xdr:to>
      <xdr:col>76</xdr:col>
      <xdr:colOff>165100</xdr:colOff>
      <xdr:row>76</xdr:row>
      <xdr:rowOff>77636</xdr:rowOff>
    </xdr:to>
    <xdr:sp macro="" textlink="">
      <xdr:nvSpPr>
        <xdr:cNvPr id="629" name="楕円 628"/>
        <xdr:cNvSpPr/>
      </xdr:nvSpPr>
      <xdr:spPr>
        <a:xfrm>
          <a:off x="14541500" y="130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94162</xdr:rowOff>
    </xdr:from>
    <xdr:ext cx="534377" cy="259045"/>
    <xdr:sp macro="" textlink="">
      <xdr:nvSpPr>
        <xdr:cNvPr id="630" name="テキスト ボックス 629"/>
        <xdr:cNvSpPr txBox="1"/>
      </xdr:nvSpPr>
      <xdr:spPr>
        <a:xfrm>
          <a:off x="14325111" y="127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118161</xdr:rowOff>
    </xdr:from>
    <xdr:to>
      <xdr:col>72</xdr:col>
      <xdr:colOff>38100</xdr:colOff>
      <xdr:row>76</xdr:row>
      <xdr:rowOff>48310</xdr:rowOff>
    </xdr:to>
    <xdr:sp macro="" textlink="">
      <xdr:nvSpPr>
        <xdr:cNvPr id="631" name="楕円 630"/>
        <xdr:cNvSpPr/>
      </xdr:nvSpPr>
      <xdr:spPr>
        <a:xfrm>
          <a:off x="13652500" y="12976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39437</xdr:rowOff>
    </xdr:from>
    <xdr:ext cx="534377" cy="259045"/>
    <xdr:sp macro="" textlink="">
      <xdr:nvSpPr>
        <xdr:cNvPr id="632" name="テキスト ボックス 631"/>
        <xdr:cNvSpPr txBox="1"/>
      </xdr:nvSpPr>
      <xdr:spPr>
        <a:xfrm>
          <a:off x="13436111" y="130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134531</xdr:rowOff>
    </xdr:from>
    <xdr:to>
      <xdr:col>67</xdr:col>
      <xdr:colOff>101600</xdr:colOff>
      <xdr:row>76</xdr:row>
      <xdr:rowOff>64681</xdr:rowOff>
    </xdr:to>
    <xdr:sp macro="" textlink="">
      <xdr:nvSpPr>
        <xdr:cNvPr id="633" name="楕円 632"/>
        <xdr:cNvSpPr/>
      </xdr:nvSpPr>
      <xdr:spPr>
        <a:xfrm>
          <a:off x="12763500" y="129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55808</xdr:rowOff>
    </xdr:from>
    <xdr:ext cx="534377" cy="259045"/>
    <xdr:sp macro="" textlink="">
      <xdr:nvSpPr>
        <xdr:cNvPr id="634" name="テキスト ボックス 633"/>
        <xdr:cNvSpPr txBox="1"/>
      </xdr:nvSpPr>
      <xdr:spPr>
        <a:xfrm>
          <a:off x="12547111" y="13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65811</xdr:rowOff>
    </xdr:from>
    <xdr:to>
      <xdr:col>85</xdr:col>
      <xdr:colOff>127000</xdr:colOff>
      <xdr:row>98</xdr:row>
      <xdr:rowOff>66580</xdr:rowOff>
    </xdr:to>
    <xdr:cxnSp macro="">
      <xdr:nvCxnSpPr>
        <xdr:cNvPr id="661" name="直線コネクタ 660"/>
        <xdr:cNvCxnSpPr/>
      </xdr:nvCxnSpPr>
      <xdr:spPr>
        <a:xfrm>
          <a:off x="15481300" y="16867911"/>
          <a:ext cx="8382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65811</xdr:rowOff>
    </xdr:from>
    <xdr:to>
      <xdr:col>81</xdr:col>
      <xdr:colOff>50800</xdr:colOff>
      <xdr:row>98</xdr:row>
      <xdr:rowOff>82965</xdr:rowOff>
    </xdr:to>
    <xdr:cxnSp macro="">
      <xdr:nvCxnSpPr>
        <xdr:cNvPr id="664" name="直線コネクタ 663"/>
        <xdr:cNvCxnSpPr/>
      </xdr:nvCxnSpPr>
      <xdr:spPr>
        <a:xfrm flipV="1">
          <a:off x="14592300" y="16867911"/>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70969</xdr:rowOff>
    </xdr:from>
    <xdr:to>
      <xdr:col>76</xdr:col>
      <xdr:colOff>114300</xdr:colOff>
      <xdr:row>98</xdr:row>
      <xdr:rowOff>82965</xdr:rowOff>
    </xdr:to>
    <xdr:cxnSp macro="">
      <xdr:nvCxnSpPr>
        <xdr:cNvPr id="667" name="直線コネクタ 666"/>
        <xdr:cNvCxnSpPr/>
      </xdr:nvCxnSpPr>
      <xdr:spPr>
        <a:xfrm>
          <a:off x="13703300" y="16873069"/>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27786</xdr:rowOff>
    </xdr:from>
    <xdr:to>
      <xdr:col>76</xdr:col>
      <xdr:colOff>165100</xdr:colOff>
      <xdr:row>98</xdr:row>
      <xdr:rowOff>129386</xdr:rowOff>
    </xdr:to>
    <xdr:sp macro="" textlink="">
      <xdr:nvSpPr>
        <xdr:cNvPr id="668" name="フローチャート: 判断 667"/>
        <xdr:cNvSpPr/>
      </xdr:nvSpPr>
      <xdr:spPr>
        <a:xfrm>
          <a:off x="14541500" y="1682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145913</xdr:rowOff>
    </xdr:from>
    <xdr:ext cx="534377" cy="259045"/>
    <xdr:sp macro="" textlink="">
      <xdr:nvSpPr>
        <xdr:cNvPr id="669" name="テキスト ボックス 668"/>
        <xdr:cNvSpPr txBox="1"/>
      </xdr:nvSpPr>
      <xdr:spPr>
        <a:xfrm>
          <a:off x="14325111" y="1660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70969</xdr:rowOff>
    </xdr:from>
    <xdr:to>
      <xdr:col>71</xdr:col>
      <xdr:colOff>177800</xdr:colOff>
      <xdr:row>98</xdr:row>
      <xdr:rowOff>93943</xdr:rowOff>
    </xdr:to>
    <xdr:cxnSp macro="">
      <xdr:nvCxnSpPr>
        <xdr:cNvPr id="670" name="直線コネクタ 669"/>
        <xdr:cNvCxnSpPr/>
      </xdr:nvCxnSpPr>
      <xdr:spPr>
        <a:xfrm flipV="1">
          <a:off x="12814300" y="16873069"/>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15780</xdr:rowOff>
    </xdr:from>
    <xdr:to>
      <xdr:col>85</xdr:col>
      <xdr:colOff>177800</xdr:colOff>
      <xdr:row>98</xdr:row>
      <xdr:rowOff>117380</xdr:rowOff>
    </xdr:to>
    <xdr:sp macro="" textlink="">
      <xdr:nvSpPr>
        <xdr:cNvPr id="680" name="楕円 679"/>
        <xdr:cNvSpPr/>
      </xdr:nvSpPr>
      <xdr:spPr>
        <a:xfrm>
          <a:off x="16268700" y="168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146607</xdr:rowOff>
    </xdr:from>
    <xdr:ext cx="534377" cy="259045"/>
    <xdr:sp macro="" textlink="">
      <xdr:nvSpPr>
        <xdr:cNvPr id="681" name="積立金該当値テキスト"/>
        <xdr:cNvSpPr txBox="1"/>
      </xdr:nvSpPr>
      <xdr:spPr>
        <a:xfrm>
          <a:off x="16370300" y="1660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15011</xdr:rowOff>
    </xdr:from>
    <xdr:to>
      <xdr:col>81</xdr:col>
      <xdr:colOff>101600</xdr:colOff>
      <xdr:row>98</xdr:row>
      <xdr:rowOff>116611</xdr:rowOff>
    </xdr:to>
    <xdr:sp macro="" textlink="">
      <xdr:nvSpPr>
        <xdr:cNvPr id="682" name="楕円 681"/>
        <xdr:cNvSpPr/>
      </xdr:nvSpPr>
      <xdr:spPr>
        <a:xfrm>
          <a:off x="15430500" y="168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133138</xdr:rowOff>
    </xdr:from>
    <xdr:ext cx="534377" cy="259045"/>
    <xdr:sp macro="" textlink="">
      <xdr:nvSpPr>
        <xdr:cNvPr id="683" name="テキスト ボックス 682"/>
        <xdr:cNvSpPr txBox="1"/>
      </xdr:nvSpPr>
      <xdr:spPr>
        <a:xfrm>
          <a:off x="15214111" y="165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32165</xdr:rowOff>
    </xdr:from>
    <xdr:to>
      <xdr:col>76</xdr:col>
      <xdr:colOff>165100</xdr:colOff>
      <xdr:row>98</xdr:row>
      <xdr:rowOff>133765</xdr:rowOff>
    </xdr:to>
    <xdr:sp macro="" textlink="">
      <xdr:nvSpPr>
        <xdr:cNvPr id="684" name="楕円 683"/>
        <xdr:cNvSpPr/>
      </xdr:nvSpPr>
      <xdr:spPr>
        <a:xfrm>
          <a:off x="14541500" y="168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124892</xdr:rowOff>
    </xdr:from>
    <xdr:ext cx="534377" cy="259045"/>
    <xdr:sp macro="" textlink="">
      <xdr:nvSpPr>
        <xdr:cNvPr id="685" name="テキスト ボックス 684"/>
        <xdr:cNvSpPr txBox="1"/>
      </xdr:nvSpPr>
      <xdr:spPr>
        <a:xfrm>
          <a:off x="14325111" y="169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20169</xdr:rowOff>
    </xdr:from>
    <xdr:to>
      <xdr:col>72</xdr:col>
      <xdr:colOff>38100</xdr:colOff>
      <xdr:row>98</xdr:row>
      <xdr:rowOff>121769</xdr:rowOff>
    </xdr:to>
    <xdr:sp macro="" textlink="">
      <xdr:nvSpPr>
        <xdr:cNvPr id="686" name="楕円 685"/>
        <xdr:cNvSpPr/>
      </xdr:nvSpPr>
      <xdr:spPr>
        <a:xfrm>
          <a:off x="13652500" y="168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112896</xdr:rowOff>
    </xdr:from>
    <xdr:ext cx="534377" cy="259045"/>
    <xdr:sp macro="" textlink="">
      <xdr:nvSpPr>
        <xdr:cNvPr id="687" name="テキスト ボックス 686"/>
        <xdr:cNvSpPr txBox="1"/>
      </xdr:nvSpPr>
      <xdr:spPr>
        <a:xfrm>
          <a:off x="13436111" y="169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43143</xdr:rowOff>
    </xdr:from>
    <xdr:to>
      <xdr:col>67</xdr:col>
      <xdr:colOff>101600</xdr:colOff>
      <xdr:row>98</xdr:row>
      <xdr:rowOff>144743</xdr:rowOff>
    </xdr:to>
    <xdr:sp macro="" textlink="">
      <xdr:nvSpPr>
        <xdr:cNvPr id="688" name="楕円 687"/>
        <xdr:cNvSpPr/>
      </xdr:nvSpPr>
      <xdr:spPr>
        <a:xfrm>
          <a:off x="12763500" y="168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135870</xdr:rowOff>
    </xdr:from>
    <xdr:ext cx="534377" cy="259045"/>
    <xdr:sp macro="" textlink="">
      <xdr:nvSpPr>
        <xdr:cNvPr id="689" name="テキスト ボックス 688"/>
        <xdr:cNvSpPr txBox="1"/>
      </xdr:nvSpPr>
      <xdr:spPr>
        <a:xfrm>
          <a:off x="12547111" y="169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49992</xdr:rowOff>
    </xdr:from>
    <xdr:to>
      <xdr:col>107</xdr:col>
      <xdr:colOff>101600</xdr:colOff>
      <xdr:row>38</xdr:row>
      <xdr:rowOff>151592</xdr:rowOff>
    </xdr:to>
    <xdr:sp macro="" textlink="">
      <xdr:nvSpPr>
        <xdr:cNvPr id="723" name="フローチャート: 判断 722"/>
        <xdr:cNvSpPr/>
      </xdr:nvSpPr>
      <xdr:spPr>
        <a:xfrm>
          <a:off x="20383500" y="656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168119</xdr:rowOff>
    </xdr:from>
    <xdr:ext cx="378565" cy="259045"/>
    <xdr:sp macro="" textlink="">
      <xdr:nvSpPr>
        <xdr:cNvPr id="724" name="テキスト ボックス 723"/>
        <xdr:cNvSpPr txBox="1"/>
      </xdr:nvSpPr>
      <xdr:spPr>
        <a:xfrm>
          <a:off x="20245017" y="634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95900</xdr:rowOff>
    </xdr:from>
    <xdr:to>
      <xdr:col>102</xdr:col>
      <xdr:colOff>114300</xdr:colOff>
      <xdr:row>38</xdr:row>
      <xdr:rowOff>139700</xdr:rowOff>
    </xdr:to>
    <xdr:cxnSp macro="">
      <xdr:nvCxnSpPr>
        <xdr:cNvPr id="725" name="直線コネクタ 724"/>
        <xdr:cNvCxnSpPr/>
      </xdr:nvCxnSpPr>
      <xdr:spPr>
        <a:xfrm>
          <a:off x="18656300" y="6611000"/>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45100</xdr:rowOff>
    </xdr:from>
    <xdr:to>
      <xdr:col>98</xdr:col>
      <xdr:colOff>38100</xdr:colOff>
      <xdr:row>38</xdr:row>
      <xdr:rowOff>146700</xdr:rowOff>
    </xdr:to>
    <xdr:sp macro="" textlink="">
      <xdr:nvSpPr>
        <xdr:cNvPr id="743" name="楕円 742"/>
        <xdr:cNvSpPr/>
      </xdr:nvSpPr>
      <xdr:spPr>
        <a:xfrm>
          <a:off x="18605500" y="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137827</xdr:rowOff>
    </xdr:from>
    <xdr:ext cx="378565" cy="259045"/>
    <xdr:sp macro="" textlink="">
      <xdr:nvSpPr>
        <xdr:cNvPr id="744" name="テキスト ボックス 743"/>
        <xdr:cNvSpPr txBox="1"/>
      </xdr:nvSpPr>
      <xdr:spPr>
        <a:xfrm>
          <a:off x="18467017" y="6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116763</xdr:rowOff>
    </xdr:from>
    <xdr:to>
      <xdr:col>116</xdr:col>
      <xdr:colOff>63500</xdr:colOff>
      <xdr:row>58</xdr:row>
      <xdr:rowOff>117526</xdr:rowOff>
    </xdr:to>
    <xdr:cxnSp macro="">
      <xdr:nvCxnSpPr>
        <xdr:cNvPr id="773" name="直線コネクタ 772"/>
        <xdr:cNvCxnSpPr/>
      </xdr:nvCxnSpPr>
      <xdr:spPr>
        <a:xfrm flipV="1">
          <a:off x="21323300" y="1006086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107962</xdr:rowOff>
    </xdr:from>
    <xdr:to>
      <xdr:col>111</xdr:col>
      <xdr:colOff>177800</xdr:colOff>
      <xdr:row>58</xdr:row>
      <xdr:rowOff>117526</xdr:rowOff>
    </xdr:to>
    <xdr:cxnSp macro="">
      <xdr:nvCxnSpPr>
        <xdr:cNvPr id="776" name="直線コネクタ 775"/>
        <xdr:cNvCxnSpPr/>
      </xdr:nvCxnSpPr>
      <xdr:spPr>
        <a:xfrm>
          <a:off x="20434300" y="10052062"/>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107962</xdr:rowOff>
    </xdr:from>
    <xdr:to>
      <xdr:col>107</xdr:col>
      <xdr:colOff>50800</xdr:colOff>
      <xdr:row>58</xdr:row>
      <xdr:rowOff>108648</xdr:rowOff>
    </xdr:to>
    <xdr:cxnSp macro="">
      <xdr:nvCxnSpPr>
        <xdr:cNvPr id="779" name="直線コネクタ 778"/>
        <xdr:cNvCxnSpPr/>
      </xdr:nvCxnSpPr>
      <xdr:spPr>
        <a:xfrm flipV="1">
          <a:off x="19545300" y="1005206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66421</xdr:rowOff>
    </xdr:from>
    <xdr:to>
      <xdr:col>107</xdr:col>
      <xdr:colOff>101600</xdr:colOff>
      <xdr:row>58</xdr:row>
      <xdr:rowOff>168021</xdr:rowOff>
    </xdr:to>
    <xdr:sp macro="" textlink="">
      <xdr:nvSpPr>
        <xdr:cNvPr id="780" name="フローチャート: 判断 779"/>
        <xdr:cNvSpPr/>
      </xdr:nvSpPr>
      <xdr:spPr>
        <a:xfrm>
          <a:off x="20383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159148</xdr:rowOff>
    </xdr:from>
    <xdr:ext cx="469744" cy="259045"/>
    <xdr:sp macro="" textlink="">
      <xdr:nvSpPr>
        <xdr:cNvPr id="781" name="テキスト ボックス 780"/>
        <xdr:cNvSpPr txBox="1"/>
      </xdr:nvSpPr>
      <xdr:spPr>
        <a:xfrm>
          <a:off x="20199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52489</xdr:rowOff>
    </xdr:from>
    <xdr:to>
      <xdr:col>102</xdr:col>
      <xdr:colOff>114300</xdr:colOff>
      <xdr:row>58</xdr:row>
      <xdr:rowOff>108648</xdr:rowOff>
    </xdr:to>
    <xdr:cxnSp macro="">
      <xdr:nvCxnSpPr>
        <xdr:cNvPr id="782" name="直線コネクタ 781"/>
        <xdr:cNvCxnSpPr/>
      </xdr:nvCxnSpPr>
      <xdr:spPr>
        <a:xfrm>
          <a:off x="18656300" y="9310789"/>
          <a:ext cx="889000" cy="7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65963</xdr:rowOff>
    </xdr:from>
    <xdr:to>
      <xdr:col>116</xdr:col>
      <xdr:colOff>114300</xdr:colOff>
      <xdr:row>58</xdr:row>
      <xdr:rowOff>167563</xdr:rowOff>
    </xdr:to>
    <xdr:sp macro="" textlink="">
      <xdr:nvSpPr>
        <xdr:cNvPr id="792" name="楕円 791"/>
        <xdr:cNvSpPr/>
      </xdr:nvSpPr>
      <xdr:spPr>
        <a:xfrm>
          <a:off x="221107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152340</xdr:rowOff>
    </xdr:from>
    <xdr:ext cx="469744" cy="259045"/>
    <xdr:sp macro="" textlink="">
      <xdr:nvSpPr>
        <xdr:cNvPr id="793" name="貸付金該当値テキスト"/>
        <xdr:cNvSpPr txBox="1"/>
      </xdr:nvSpPr>
      <xdr:spPr>
        <a:xfrm>
          <a:off x="22212300" y="99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66726</xdr:rowOff>
    </xdr:from>
    <xdr:to>
      <xdr:col>112</xdr:col>
      <xdr:colOff>38100</xdr:colOff>
      <xdr:row>58</xdr:row>
      <xdr:rowOff>168326</xdr:rowOff>
    </xdr:to>
    <xdr:sp macro="" textlink="">
      <xdr:nvSpPr>
        <xdr:cNvPr id="794" name="楕円 793"/>
        <xdr:cNvSpPr/>
      </xdr:nvSpPr>
      <xdr:spPr>
        <a:xfrm>
          <a:off x="21272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159453</xdr:rowOff>
    </xdr:from>
    <xdr:ext cx="469744" cy="259045"/>
    <xdr:sp macro="" textlink="">
      <xdr:nvSpPr>
        <xdr:cNvPr id="795" name="テキスト ボックス 794"/>
        <xdr:cNvSpPr txBox="1"/>
      </xdr:nvSpPr>
      <xdr:spPr>
        <a:xfrm>
          <a:off x="21088428" y="101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57162</xdr:rowOff>
    </xdr:from>
    <xdr:to>
      <xdr:col>107</xdr:col>
      <xdr:colOff>101600</xdr:colOff>
      <xdr:row>58</xdr:row>
      <xdr:rowOff>158762</xdr:rowOff>
    </xdr:to>
    <xdr:sp macro="" textlink="">
      <xdr:nvSpPr>
        <xdr:cNvPr id="796" name="楕円 795"/>
        <xdr:cNvSpPr/>
      </xdr:nvSpPr>
      <xdr:spPr>
        <a:xfrm>
          <a:off x="20383500" y="10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3839</xdr:rowOff>
    </xdr:from>
    <xdr:ext cx="469744" cy="259045"/>
    <xdr:sp macro="" textlink="">
      <xdr:nvSpPr>
        <xdr:cNvPr id="797" name="テキスト ボックス 796"/>
        <xdr:cNvSpPr txBox="1"/>
      </xdr:nvSpPr>
      <xdr:spPr>
        <a:xfrm>
          <a:off x="20199428" y="977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57848</xdr:rowOff>
    </xdr:from>
    <xdr:to>
      <xdr:col>102</xdr:col>
      <xdr:colOff>165100</xdr:colOff>
      <xdr:row>58</xdr:row>
      <xdr:rowOff>159448</xdr:rowOff>
    </xdr:to>
    <xdr:sp macro="" textlink="">
      <xdr:nvSpPr>
        <xdr:cNvPr id="798" name="楕円 797"/>
        <xdr:cNvSpPr/>
      </xdr:nvSpPr>
      <xdr:spPr>
        <a:xfrm>
          <a:off x="194945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150575</xdr:rowOff>
    </xdr:from>
    <xdr:ext cx="469744" cy="259045"/>
    <xdr:sp macro="" textlink="">
      <xdr:nvSpPr>
        <xdr:cNvPr id="799" name="テキスト ボックス 798"/>
        <xdr:cNvSpPr txBox="1"/>
      </xdr:nvSpPr>
      <xdr:spPr>
        <a:xfrm>
          <a:off x="19310428" y="100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1689</xdr:rowOff>
    </xdr:from>
    <xdr:to>
      <xdr:col>98</xdr:col>
      <xdr:colOff>38100</xdr:colOff>
      <xdr:row>54</xdr:row>
      <xdr:rowOff>103289</xdr:rowOff>
    </xdr:to>
    <xdr:sp macro="" textlink="">
      <xdr:nvSpPr>
        <xdr:cNvPr id="800" name="楕円 799"/>
        <xdr:cNvSpPr/>
      </xdr:nvSpPr>
      <xdr:spPr>
        <a:xfrm>
          <a:off x="18605500" y="92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119816</xdr:rowOff>
    </xdr:from>
    <xdr:ext cx="534377" cy="259045"/>
    <xdr:sp macro="" textlink="">
      <xdr:nvSpPr>
        <xdr:cNvPr id="801" name="テキスト ボックス 800"/>
        <xdr:cNvSpPr txBox="1"/>
      </xdr:nvSpPr>
      <xdr:spPr>
        <a:xfrm>
          <a:off x="18389111" y="90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99828</xdr:rowOff>
    </xdr:from>
    <xdr:to>
      <xdr:col>116</xdr:col>
      <xdr:colOff>63500</xdr:colOff>
      <xdr:row>75</xdr:row>
      <xdr:rowOff>121927</xdr:rowOff>
    </xdr:to>
    <xdr:cxnSp macro="">
      <xdr:nvCxnSpPr>
        <xdr:cNvPr id="831" name="直線コネクタ 830"/>
        <xdr:cNvCxnSpPr/>
      </xdr:nvCxnSpPr>
      <xdr:spPr>
        <a:xfrm flipV="1">
          <a:off x="21323300" y="12958578"/>
          <a:ext cx="8382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78454</xdr:rowOff>
    </xdr:from>
    <xdr:to>
      <xdr:col>111</xdr:col>
      <xdr:colOff>177800</xdr:colOff>
      <xdr:row>75</xdr:row>
      <xdr:rowOff>121927</xdr:rowOff>
    </xdr:to>
    <xdr:cxnSp macro="">
      <xdr:nvCxnSpPr>
        <xdr:cNvPr id="834" name="直線コネクタ 833"/>
        <xdr:cNvCxnSpPr/>
      </xdr:nvCxnSpPr>
      <xdr:spPr>
        <a:xfrm>
          <a:off x="20434300" y="12937204"/>
          <a:ext cx="889000" cy="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78454</xdr:rowOff>
    </xdr:from>
    <xdr:to>
      <xdr:col>107</xdr:col>
      <xdr:colOff>50800</xdr:colOff>
      <xdr:row>75</xdr:row>
      <xdr:rowOff>144463</xdr:rowOff>
    </xdr:to>
    <xdr:cxnSp macro="">
      <xdr:nvCxnSpPr>
        <xdr:cNvPr id="837" name="直線コネクタ 836"/>
        <xdr:cNvCxnSpPr/>
      </xdr:nvCxnSpPr>
      <xdr:spPr>
        <a:xfrm flipV="1">
          <a:off x="19545300" y="12937204"/>
          <a:ext cx="889000" cy="6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90824</xdr:rowOff>
    </xdr:from>
    <xdr:to>
      <xdr:col>107</xdr:col>
      <xdr:colOff>101600</xdr:colOff>
      <xdr:row>77</xdr:row>
      <xdr:rowOff>20974</xdr:rowOff>
    </xdr:to>
    <xdr:sp macro="" textlink="">
      <xdr:nvSpPr>
        <xdr:cNvPr id="838" name="フローチャート: 判断 837"/>
        <xdr:cNvSpPr/>
      </xdr:nvSpPr>
      <xdr:spPr>
        <a:xfrm>
          <a:off x="20383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12101</xdr:rowOff>
    </xdr:from>
    <xdr:ext cx="534377" cy="259045"/>
    <xdr:sp macro="" textlink="">
      <xdr:nvSpPr>
        <xdr:cNvPr id="839" name="テキスト ボックス 838"/>
        <xdr:cNvSpPr txBox="1"/>
      </xdr:nvSpPr>
      <xdr:spPr>
        <a:xfrm>
          <a:off x="20167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144463</xdr:rowOff>
    </xdr:from>
    <xdr:to>
      <xdr:col>102</xdr:col>
      <xdr:colOff>114300</xdr:colOff>
      <xdr:row>76</xdr:row>
      <xdr:rowOff>15666</xdr:rowOff>
    </xdr:to>
    <xdr:cxnSp macro="">
      <xdr:nvCxnSpPr>
        <xdr:cNvPr id="840" name="直線コネクタ 839"/>
        <xdr:cNvCxnSpPr/>
      </xdr:nvCxnSpPr>
      <xdr:spPr>
        <a:xfrm flipV="1">
          <a:off x="18656300" y="13003213"/>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49028</xdr:rowOff>
    </xdr:from>
    <xdr:to>
      <xdr:col>116</xdr:col>
      <xdr:colOff>114300</xdr:colOff>
      <xdr:row>75</xdr:row>
      <xdr:rowOff>150628</xdr:rowOff>
    </xdr:to>
    <xdr:sp macro="" textlink="">
      <xdr:nvSpPr>
        <xdr:cNvPr id="850" name="楕円 849"/>
        <xdr:cNvSpPr/>
      </xdr:nvSpPr>
      <xdr:spPr>
        <a:xfrm>
          <a:off x="22110700" y="129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71905</xdr:rowOff>
    </xdr:from>
    <xdr:ext cx="534377" cy="259045"/>
    <xdr:sp macro="" textlink="">
      <xdr:nvSpPr>
        <xdr:cNvPr id="851" name="繰出金該当値テキスト"/>
        <xdr:cNvSpPr txBox="1"/>
      </xdr:nvSpPr>
      <xdr:spPr>
        <a:xfrm>
          <a:off x="22212300" y="127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71127</xdr:rowOff>
    </xdr:from>
    <xdr:to>
      <xdr:col>112</xdr:col>
      <xdr:colOff>38100</xdr:colOff>
      <xdr:row>76</xdr:row>
      <xdr:rowOff>1277</xdr:rowOff>
    </xdr:to>
    <xdr:sp macro="" textlink="">
      <xdr:nvSpPr>
        <xdr:cNvPr id="852" name="楕円 851"/>
        <xdr:cNvSpPr/>
      </xdr:nvSpPr>
      <xdr:spPr>
        <a:xfrm>
          <a:off x="21272500" y="129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17804</xdr:rowOff>
    </xdr:from>
    <xdr:ext cx="534377" cy="259045"/>
    <xdr:sp macro="" textlink="">
      <xdr:nvSpPr>
        <xdr:cNvPr id="853" name="テキスト ボックス 852"/>
        <xdr:cNvSpPr txBox="1"/>
      </xdr:nvSpPr>
      <xdr:spPr>
        <a:xfrm>
          <a:off x="21056111" y="127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27654</xdr:rowOff>
    </xdr:from>
    <xdr:to>
      <xdr:col>107</xdr:col>
      <xdr:colOff>101600</xdr:colOff>
      <xdr:row>75</xdr:row>
      <xdr:rowOff>129254</xdr:rowOff>
    </xdr:to>
    <xdr:sp macro="" textlink="">
      <xdr:nvSpPr>
        <xdr:cNvPr id="854" name="楕円 853"/>
        <xdr:cNvSpPr/>
      </xdr:nvSpPr>
      <xdr:spPr>
        <a:xfrm>
          <a:off x="20383500" y="128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145781</xdr:rowOff>
    </xdr:from>
    <xdr:ext cx="534377" cy="259045"/>
    <xdr:sp macro="" textlink="">
      <xdr:nvSpPr>
        <xdr:cNvPr id="855" name="テキスト ボックス 854"/>
        <xdr:cNvSpPr txBox="1"/>
      </xdr:nvSpPr>
      <xdr:spPr>
        <a:xfrm>
          <a:off x="20167111" y="126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93663</xdr:rowOff>
    </xdr:from>
    <xdr:to>
      <xdr:col>102</xdr:col>
      <xdr:colOff>165100</xdr:colOff>
      <xdr:row>76</xdr:row>
      <xdr:rowOff>23813</xdr:rowOff>
    </xdr:to>
    <xdr:sp macro="" textlink="">
      <xdr:nvSpPr>
        <xdr:cNvPr id="856" name="楕円 855"/>
        <xdr:cNvSpPr/>
      </xdr:nvSpPr>
      <xdr:spPr>
        <a:xfrm>
          <a:off x="19494500" y="12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40340</xdr:rowOff>
    </xdr:from>
    <xdr:ext cx="534377" cy="259045"/>
    <xdr:sp macro="" textlink="">
      <xdr:nvSpPr>
        <xdr:cNvPr id="857" name="テキスト ボックス 856"/>
        <xdr:cNvSpPr txBox="1"/>
      </xdr:nvSpPr>
      <xdr:spPr>
        <a:xfrm>
          <a:off x="19278111" y="127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136316</xdr:rowOff>
    </xdr:from>
    <xdr:to>
      <xdr:col>98</xdr:col>
      <xdr:colOff>38100</xdr:colOff>
      <xdr:row>76</xdr:row>
      <xdr:rowOff>66466</xdr:rowOff>
    </xdr:to>
    <xdr:sp macro="" textlink="">
      <xdr:nvSpPr>
        <xdr:cNvPr id="858" name="楕円 857"/>
        <xdr:cNvSpPr/>
      </xdr:nvSpPr>
      <xdr:spPr>
        <a:xfrm>
          <a:off x="18605500" y="129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82993</xdr:rowOff>
    </xdr:from>
    <xdr:ext cx="534377" cy="259045"/>
    <xdr:sp macro="" textlink="">
      <xdr:nvSpPr>
        <xdr:cNvPr id="859" name="テキスト ボックス 858"/>
        <xdr:cNvSpPr txBox="1"/>
      </xdr:nvSpPr>
      <xdr:spPr>
        <a:xfrm>
          <a:off x="18389111" y="127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423,472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87,865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1,659</a:t>
          </a:r>
          <a:r>
            <a:rPr kumimoji="1" lang="ja-JP" altLang="en-US" sz="1300">
              <a:latin typeface="ＭＳ Ｐゴシック" panose="020B0600070205080204" pitchFamily="50" charset="-128"/>
              <a:ea typeface="ＭＳ Ｐゴシック" panose="020B0600070205080204" pitchFamily="50" charset="-128"/>
            </a:rPr>
            <a:t>円増加し、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95,776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2,469</a:t>
          </a:r>
          <a:r>
            <a:rPr kumimoji="1" lang="ja-JP" altLang="en-US" sz="1300">
              <a:latin typeface="ＭＳ Ｐゴシック" panose="020B0600070205080204" pitchFamily="50" charset="-128"/>
              <a:ea typeface="ＭＳ Ｐゴシック" panose="020B0600070205080204" pitchFamily="50" charset="-128"/>
            </a:rPr>
            <a:t>円増加し、類似団体平均より高い状況とな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53,797
53,076
92.49
23,049,606
22,781,555
174,098
13,565,705
21,844,383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83312</xdr:rowOff>
    </xdr:from>
    <xdr:to>
      <xdr:col>24</xdr:col>
      <xdr:colOff>63500</xdr:colOff>
      <xdr:row>33</xdr:row>
      <xdr:rowOff>121031</xdr:rowOff>
    </xdr:to>
    <xdr:cxnSp macro="">
      <xdr:nvCxnSpPr>
        <xdr:cNvPr id="61" name="直線コネクタ 60"/>
        <xdr:cNvCxnSpPr/>
      </xdr:nvCxnSpPr>
      <xdr:spPr>
        <a:xfrm flipV="1">
          <a:off x="3797300" y="5741162"/>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79502</xdr:rowOff>
    </xdr:from>
    <xdr:to>
      <xdr:col>19</xdr:col>
      <xdr:colOff>177800</xdr:colOff>
      <xdr:row>33</xdr:row>
      <xdr:rowOff>121031</xdr:rowOff>
    </xdr:to>
    <xdr:cxnSp macro="">
      <xdr:nvCxnSpPr>
        <xdr:cNvPr id="64" name="直線コネクタ 63"/>
        <xdr:cNvCxnSpPr/>
      </xdr:nvCxnSpPr>
      <xdr:spPr>
        <a:xfrm>
          <a:off x="2908300" y="5565902"/>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79502</xdr:rowOff>
    </xdr:from>
    <xdr:to>
      <xdr:col>15</xdr:col>
      <xdr:colOff>50800</xdr:colOff>
      <xdr:row>32</xdr:row>
      <xdr:rowOff>135128</xdr:rowOff>
    </xdr:to>
    <xdr:cxnSp macro="">
      <xdr:nvCxnSpPr>
        <xdr:cNvPr id="67" name="直線コネクタ 66"/>
        <xdr:cNvCxnSpPr/>
      </xdr:nvCxnSpPr>
      <xdr:spPr>
        <a:xfrm flipV="1">
          <a:off x="2019300" y="556590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49276</xdr:rowOff>
    </xdr:from>
    <xdr:to>
      <xdr:col>15</xdr:col>
      <xdr:colOff>101600</xdr:colOff>
      <xdr:row>35</xdr:row>
      <xdr:rowOff>150876</xdr:rowOff>
    </xdr:to>
    <xdr:sp macro="" textlink="">
      <xdr:nvSpPr>
        <xdr:cNvPr id="68" name="フローチャート: 判断 67"/>
        <xdr:cNvSpPr/>
      </xdr:nvSpPr>
      <xdr:spPr>
        <a:xfrm>
          <a:off x="2857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142003</xdr:rowOff>
    </xdr:from>
    <xdr:ext cx="469744" cy="259045"/>
    <xdr:sp macro="" textlink="">
      <xdr:nvSpPr>
        <xdr:cNvPr id="69" name="テキスト ボックス 68"/>
        <xdr:cNvSpPr txBox="1"/>
      </xdr:nvSpPr>
      <xdr:spPr>
        <a:xfrm>
          <a:off x="2673428"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135128</xdr:rowOff>
    </xdr:from>
    <xdr:to>
      <xdr:col>10</xdr:col>
      <xdr:colOff>114300</xdr:colOff>
      <xdr:row>32</xdr:row>
      <xdr:rowOff>148463</xdr:rowOff>
    </xdr:to>
    <xdr:cxnSp macro="">
      <xdr:nvCxnSpPr>
        <xdr:cNvPr id="70" name="直線コネクタ 69"/>
        <xdr:cNvCxnSpPr/>
      </xdr:nvCxnSpPr>
      <xdr:spPr>
        <a:xfrm flipV="1">
          <a:off x="1130300" y="562152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32512</xdr:rowOff>
    </xdr:from>
    <xdr:to>
      <xdr:col>24</xdr:col>
      <xdr:colOff>114300</xdr:colOff>
      <xdr:row>33</xdr:row>
      <xdr:rowOff>134112</xdr:rowOff>
    </xdr:to>
    <xdr:sp macro="" textlink="">
      <xdr:nvSpPr>
        <xdr:cNvPr id="80" name="楕円 79"/>
        <xdr:cNvSpPr/>
      </xdr:nvSpPr>
      <xdr:spPr>
        <a:xfrm>
          <a:off x="4584700" y="5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55389</xdr:rowOff>
    </xdr:from>
    <xdr:ext cx="469744" cy="259045"/>
    <xdr:sp macro="" textlink="">
      <xdr:nvSpPr>
        <xdr:cNvPr id="81" name="議会費該当値テキスト"/>
        <xdr:cNvSpPr txBox="1"/>
      </xdr:nvSpPr>
      <xdr:spPr>
        <a:xfrm>
          <a:off x="4686300" y="554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70231</xdr:rowOff>
    </xdr:from>
    <xdr:to>
      <xdr:col>20</xdr:col>
      <xdr:colOff>38100</xdr:colOff>
      <xdr:row>34</xdr:row>
      <xdr:rowOff>381</xdr:rowOff>
    </xdr:to>
    <xdr:sp macro="" textlink="">
      <xdr:nvSpPr>
        <xdr:cNvPr id="82" name="楕円 81"/>
        <xdr:cNvSpPr/>
      </xdr:nvSpPr>
      <xdr:spPr>
        <a:xfrm>
          <a:off x="3746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16908</xdr:rowOff>
    </xdr:from>
    <xdr:ext cx="469744" cy="259045"/>
    <xdr:sp macro="" textlink="">
      <xdr:nvSpPr>
        <xdr:cNvPr id="83" name="テキスト ボックス 82"/>
        <xdr:cNvSpPr txBox="1"/>
      </xdr:nvSpPr>
      <xdr:spPr>
        <a:xfrm>
          <a:off x="3562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28702</xdr:rowOff>
    </xdr:from>
    <xdr:to>
      <xdr:col>15</xdr:col>
      <xdr:colOff>101600</xdr:colOff>
      <xdr:row>32</xdr:row>
      <xdr:rowOff>130302</xdr:rowOff>
    </xdr:to>
    <xdr:sp macro="" textlink="">
      <xdr:nvSpPr>
        <xdr:cNvPr id="84" name="楕円 83"/>
        <xdr:cNvSpPr/>
      </xdr:nvSpPr>
      <xdr:spPr>
        <a:xfrm>
          <a:off x="2857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146829</xdr:rowOff>
    </xdr:from>
    <xdr:ext cx="469744" cy="259045"/>
    <xdr:sp macro="" textlink="">
      <xdr:nvSpPr>
        <xdr:cNvPr id="85" name="テキスト ボックス 84"/>
        <xdr:cNvSpPr txBox="1"/>
      </xdr:nvSpPr>
      <xdr:spPr>
        <a:xfrm>
          <a:off x="2673428"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84328</xdr:rowOff>
    </xdr:from>
    <xdr:to>
      <xdr:col>10</xdr:col>
      <xdr:colOff>165100</xdr:colOff>
      <xdr:row>33</xdr:row>
      <xdr:rowOff>14478</xdr:rowOff>
    </xdr:to>
    <xdr:sp macro="" textlink="">
      <xdr:nvSpPr>
        <xdr:cNvPr id="86" name="楕円 85"/>
        <xdr:cNvSpPr/>
      </xdr:nvSpPr>
      <xdr:spPr>
        <a:xfrm>
          <a:off x="1968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31005</xdr:rowOff>
    </xdr:from>
    <xdr:ext cx="469744" cy="259045"/>
    <xdr:sp macro="" textlink="">
      <xdr:nvSpPr>
        <xdr:cNvPr id="87" name="テキスト ボックス 86"/>
        <xdr:cNvSpPr txBox="1"/>
      </xdr:nvSpPr>
      <xdr:spPr>
        <a:xfrm>
          <a:off x="1784428"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97663</xdr:rowOff>
    </xdr:from>
    <xdr:to>
      <xdr:col>6</xdr:col>
      <xdr:colOff>38100</xdr:colOff>
      <xdr:row>33</xdr:row>
      <xdr:rowOff>27813</xdr:rowOff>
    </xdr:to>
    <xdr:sp macro="" textlink="">
      <xdr:nvSpPr>
        <xdr:cNvPr id="88" name="楕円 87"/>
        <xdr:cNvSpPr/>
      </xdr:nvSpPr>
      <xdr:spPr>
        <a:xfrm>
          <a:off x="1079500" y="55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44340</xdr:rowOff>
    </xdr:from>
    <xdr:ext cx="469744" cy="259045"/>
    <xdr:sp macro="" textlink="">
      <xdr:nvSpPr>
        <xdr:cNvPr id="89" name="テキスト ボックス 88"/>
        <xdr:cNvSpPr txBox="1"/>
      </xdr:nvSpPr>
      <xdr:spPr>
        <a:xfrm>
          <a:off x="895428" y="5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51268</xdr:rowOff>
    </xdr:from>
    <xdr:to>
      <xdr:col>24</xdr:col>
      <xdr:colOff>63500</xdr:colOff>
      <xdr:row>57</xdr:row>
      <xdr:rowOff>64724</xdr:rowOff>
    </xdr:to>
    <xdr:cxnSp macro="">
      <xdr:nvCxnSpPr>
        <xdr:cNvPr id="116" name="直線コネクタ 115"/>
        <xdr:cNvCxnSpPr/>
      </xdr:nvCxnSpPr>
      <xdr:spPr>
        <a:xfrm flipV="1">
          <a:off x="3797300" y="9823918"/>
          <a:ext cx="8382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39994</xdr:rowOff>
    </xdr:from>
    <xdr:to>
      <xdr:col>19</xdr:col>
      <xdr:colOff>177800</xdr:colOff>
      <xdr:row>57</xdr:row>
      <xdr:rowOff>64724</xdr:rowOff>
    </xdr:to>
    <xdr:cxnSp macro="">
      <xdr:nvCxnSpPr>
        <xdr:cNvPr id="119" name="直線コネクタ 118"/>
        <xdr:cNvCxnSpPr/>
      </xdr:nvCxnSpPr>
      <xdr:spPr>
        <a:xfrm>
          <a:off x="2908300" y="9812644"/>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39994</xdr:rowOff>
    </xdr:from>
    <xdr:to>
      <xdr:col>15</xdr:col>
      <xdr:colOff>50800</xdr:colOff>
      <xdr:row>57</xdr:row>
      <xdr:rowOff>54158</xdr:rowOff>
    </xdr:to>
    <xdr:cxnSp macro="">
      <xdr:nvCxnSpPr>
        <xdr:cNvPr id="122" name="直線コネクタ 121"/>
        <xdr:cNvCxnSpPr/>
      </xdr:nvCxnSpPr>
      <xdr:spPr>
        <a:xfrm flipV="1">
          <a:off x="2019300" y="9812644"/>
          <a:ext cx="8890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19794</xdr:rowOff>
    </xdr:from>
    <xdr:to>
      <xdr:col>15</xdr:col>
      <xdr:colOff>101600</xdr:colOff>
      <xdr:row>57</xdr:row>
      <xdr:rowOff>121394</xdr:rowOff>
    </xdr:to>
    <xdr:sp macro="" textlink="">
      <xdr:nvSpPr>
        <xdr:cNvPr id="123" name="フローチャート: 判断 122"/>
        <xdr:cNvSpPr/>
      </xdr:nvSpPr>
      <xdr:spPr>
        <a:xfrm>
          <a:off x="2857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112521</xdr:rowOff>
    </xdr:from>
    <xdr:ext cx="534377" cy="259045"/>
    <xdr:sp macro="" textlink="">
      <xdr:nvSpPr>
        <xdr:cNvPr id="124" name="テキスト ボックス 123"/>
        <xdr:cNvSpPr txBox="1"/>
      </xdr:nvSpPr>
      <xdr:spPr>
        <a:xfrm>
          <a:off x="2641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150865</xdr:rowOff>
    </xdr:from>
    <xdr:to>
      <xdr:col>10</xdr:col>
      <xdr:colOff>114300</xdr:colOff>
      <xdr:row>57</xdr:row>
      <xdr:rowOff>54158</xdr:rowOff>
    </xdr:to>
    <xdr:cxnSp macro="">
      <xdr:nvCxnSpPr>
        <xdr:cNvPr id="125" name="直線コネクタ 124"/>
        <xdr:cNvCxnSpPr/>
      </xdr:nvCxnSpPr>
      <xdr:spPr>
        <a:xfrm>
          <a:off x="1130300" y="9752065"/>
          <a:ext cx="889000" cy="7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xdr:rowOff>
    </xdr:from>
    <xdr:to>
      <xdr:col>24</xdr:col>
      <xdr:colOff>114300</xdr:colOff>
      <xdr:row>57</xdr:row>
      <xdr:rowOff>102068</xdr:rowOff>
    </xdr:to>
    <xdr:sp macro="" textlink="">
      <xdr:nvSpPr>
        <xdr:cNvPr id="135" name="楕円 134"/>
        <xdr:cNvSpPr/>
      </xdr:nvSpPr>
      <xdr:spPr>
        <a:xfrm>
          <a:off x="4584700" y="97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23345</xdr:rowOff>
    </xdr:from>
    <xdr:ext cx="534377" cy="259045"/>
    <xdr:sp macro="" textlink="">
      <xdr:nvSpPr>
        <xdr:cNvPr id="136" name="総務費該当値テキスト"/>
        <xdr:cNvSpPr txBox="1"/>
      </xdr:nvSpPr>
      <xdr:spPr>
        <a:xfrm>
          <a:off x="4686300" y="962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13924</xdr:rowOff>
    </xdr:from>
    <xdr:to>
      <xdr:col>20</xdr:col>
      <xdr:colOff>38100</xdr:colOff>
      <xdr:row>57</xdr:row>
      <xdr:rowOff>115524</xdr:rowOff>
    </xdr:to>
    <xdr:sp macro="" textlink="">
      <xdr:nvSpPr>
        <xdr:cNvPr id="137" name="楕円 136"/>
        <xdr:cNvSpPr/>
      </xdr:nvSpPr>
      <xdr:spPr>
        <a:xfrm>
          <a:off x="3746500" y="97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106651</xdr:rowOff>
    </xdr:from>
    <xdr:ext cx="534377" cy="259045"/>
    <xdr:sp macro="" textlink="">
      <xdr:nvSpPr>
        <xdr:cNvPr id="138" name="テキスト ボックス 137"/>
        <xdr:cNvSpPr txBox="1"/>
      </xdr:nvSpPr>
      <xdr:spPr>
        <a:xfrm>
          <a:off x="3530111" y="98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160644</xdr:rowOff>
    </xdr:from>
    <xdr:to>
      <xdr:col>15</xdr:col>
      <xdr:colOff>101600</xdr:colOff>
      <xdr:row>57</xdr:row>
      <xdr:rowOff>90794</xdr:rowOff>
    </xdr:to>
    <xdr:sp macro="" textlink="">
      <xdr:nvSpPr>
        <xdr:cNvPr id="139" name="楕円 138"/>
        <xdr:cNvSpPr/>
      </xdr:nvSpPr>
      <xdr:spPr>
        <a:xfrm>
          <a:off x="2857500" y="97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107321</xdr:rowOff>
    </xdr:from>
    <xdr:ext cx="534377" cy="259045"/>
    <xdr:sp macro="" textlink="">
      <xdr:nvSpPr>
        <xdr:cNvPr id="140" name="テキスト ボックス 139"/>
        <xdr:cNvSpPr txBox="1"/>
      </xdr:nvSpPr>
      <xdr:spPr>
        <a:xfrm>
          <a:off x="2641111" y="95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3358</xdr:rowOff>
    </xdr:from>
    <xdr:to>
      <xdr:col>10</xdr:col>
      <xdr:colOff>165100</xdr:colOff>
      <xdr:row>57</xdr:row>
      <xdr:rowOff>104958</xdr:rowOff>
    </xdr:to>
    <xdr:sp macro="" textlink="">
      <xdr:nvSpPr>
        <xdr:cNvPr id="141" name="楕円 140"/>
        <xdr:cNvSpPr/>
      </xdr:nvSpPr>
      <xdr:spPr>
        <a:xfrm>
          <a:off x="1968500" y="97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96085</xdr:rowOff>
    </xdr:from>
    <xdr:ext cx="534377" cy="259045"/>
    <xdr:sp macro="" textlink="">
      <xdr:nvSpPr>
        <xdr:cNvPr id="142" name="テキスト ボックス 141"/>
        <xdr:cNvSpPr txBox="1"/>
      </xdr:nvSpPr>
      <xdr:spPr>
        <a:xfrm>
          <a:off x="1752111" y="98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100065</xdr:rowOff>
    </xdr:from>
    <xdr:to>
      <xdr:col>6</xdr:col>
      <xdr:colOff>38100</xdr:colOff>
      <xdr:row>57</xdr:row>
      <xdr:rowOff>30215</xdr:rowOff>
    </xdr:to>
    <xdr:sp macro="" textlink="">
      <xdr:nvSpPr>
        <xdr:cNvPr id="143" name="楕円 142"/>
        <xdr:cNvSpPr/>
      </xdr:nvSpPr>
      <xdr:spPr>
        <a:xfrm>
          <a:off x="1079500" y="97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46742</xdr:rowOff>
    </xdr:from>
    <xdr:ext cx="534377" cy="259045"/>
    <xdr:sp macro="" textlink="">
      <xdr:nvSpPr>
        <xdr:cNvPr id="144" name="テキスト ボックス 143"/>
        <xdr:cNvSpPr txBox="1"/>
      </xdr:nvSpPr>
      <xdr:spPr>
        <a:xfrm>
          <a:off x="863111" y="947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37485</xdr:rowOff>
    </xdr:from>
    <xdr:to>
      <xdr:col>24</xdr:col>
      <xdr:colOff>63500</xdr:colOff>
      <xdr:row>77</xdr:row>
      <xdr:rowOff>59644</xdr:rowOff>
    </xdr:to>
    <xdr:cxnSp macro="">
      <xdr:nvCxnSpPr>
        <xdr:cNvPr id="172" name="直線コネクタ 171"/>
        <xdr:cNvCxnSpPr/>
      </xdr:nvCxnSpPr>
      <xdr:spPr>
        <a:xfrm flipV="1">
          <a:off x="3797300" y="13239135"/>
          <a:ext cx="8382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41132</xdr:rowOff>
    </xdr:from>
    <xdr:to>
      <xdr:col>19</xdr:col>
      <xdr:colOff>177800</xdr:colOff>
      <xdr:row>77</xdr:row>
      <xdr:rowOff>59644</xdr:rowOff>
    </xdr:to>
    <xdr:cxnSp macro="">
      <xdr:nvCxnSpPr>
        <xdr:cNvPr id="175" name="直線コネクタ 174"/>
        <xdr:cNvCxnSpPr/>
      </xdr:nvCxnSpPr>
      <xdr:spPr>
        <a:xfrm>
          <a:off x="2908300" y="13242782"/>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41132</xdr:rowOff>
    </xdr:from>
    <xdr:to>
      <xdr:col>15</xdr:col>
      <xdr:colOff>50800</xdr:colOff>
      <xdr:row>77</xdr:row>
      <xdr:rowOff>90825</xdr:rowOff>
    </xdr:to>
    <xdr:cxnSp macro="">
      <xdr:nvCxnSpPr>
        <xdr:cNvPr id="178" name="直線コネクタ 177"/>
        <xdr:cNvCxnSpPr/>
      </xdr:nvCxnSpPr>
      <xdr:spPr>
        <a:xfrm flipV="1">
          <a:off x="2019300" y="13242782"/>
          <a:ext cx="889000" cy="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72551</xdr:rowOff>
    </xdr:from>
    <xdr:to>
      <xdr:col>15</xdr:col>
      <xdr:colOff>101600</xdr:colOff>
      <xdr:row>78</xdr:row>
      <xdr:rowOff>2701</xdr:rowOff>
    </xdr:to>
    <xdr:sp macro="" textlink="">
      <xdr:nvSpPr>
        <xdr:cNvPr id="179" name="フローチャート: 判断 178"/>
        <xdr:cNvSpPr/>
      </xdr:nvSpPr>
      <xdr:spPr>
        <a:xfrm>
          <a:off x="2857500" y="132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165278</xdr:rowOff>
    </xdr:from>
    <xdr:ext cx="599010" cy="259045"/>
    <xdr:sp macro="" textlink="">
      <xdr:nvSpPr>
        <xdr:cNvPr id="180" name="テキスト ボックス 179"/>
        <xdr:cNvSpPr txBox="1"/>
      </xdr:nvSpPr>
      <xdr:spPr>
        <a:xfrm>
          <a:off x="2608795" y="1336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90825</xdr:rowOff>
    </xdr:from>
    <xdr:to>
      <xdr:col>10</xdr:col>
      <xdr:colOff>114300</xdr:colOff>
      <xdr:row>77</xdr:row>
      <xdr:rowOff>133707</xdr:rowOff>
    </xdr:to>
    <xdr:cxnSp macro="">
      <xdr:nvCxnSpPr>
        <xdr:cNvPr id="181" name="直線コネクタ 180"/>
        <xdr:cNvCxnSpPr/>
      </xdr:nvCxnSpPr>
      <xdr:spPr>
        <a:xfrm flipV="1">
          <a:off x="1130300" y="13292475"/>
          <a:ext cx="889000" cy="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3" name="テキスト ボックス 182"/>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9605</xdr:rowOff>
    </xdr:from>
    <xdr:ext cx="599010" cy="259045"/>
    <xdr:sp macro="" textlink="">
      <xdr:nvSpPr>
        <xdr:cNvPr id="185" name="テキスト ボックス 184"/>
        <xdr:cNvSpPr txBox="1"/>
      </xdr:nvSpPr>
      <xdr:spPr>
        <a:xfrm>
          <a:off x="830795"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158135</xdr:rowOff>
    </xdr:from>
    <xdr:to>
      <xdr:col>24</xdr:col>
      <xdr:colOff>114300</xdr:colOff>
      <xdr:row>77</xdr:row>
      <xdr:rowOff>88285</xdr:rowOff>
    </xdr:to>
    <xdr:sp macro="" textlink="">
      <xdr:nvSpPr>
        <xdr:cNvPr id="191" name="楕円 190"/>
        <xdr:cNvSpPr/>
      </xdr:nvSpPr>
      <xdr:spPr>
        <a:xfrm>
          <a:off x="4584700" y="131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9562</xdr:rowOff>
    </xdr:from>
    <xdr:ext cx="599010" cy="259045"/>
    <xdr:sp macro="" textlink="">
      <xdr:nvSpPr>
        <xdr:cNvPr id="192" name="民生費該当値テキスト"/>
        <xdr:cNvSpPr txBox="1"/>
      </xdr:nvSpPr>
      <xdr:spPr>
        <a:xfrm>
          <a:off x="4686300" y="1303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8844</xdr:rowOff>
    </xdr:from>
    <xdr:to>
      <xdr:col>20</xdr:col>
      <xdr:colOff>38100</xdr:colOff>
      <xdr:row>77</xdr:row>
      <xdr:rowOff>110444</xdr:rowOff>
    </xdr:to>
    <xdr:sp macro="" textlink="">
      <xdr:nvSpPr>
        <xdr:cNvPr id="193" name="楕円 192"/>
        <xdr:cNvSpPr/>
      </xdr:nvSpPr>
      <xdr:spPr>
        <a:xfrm>
          <a:off x="3746500" y="132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126971</xdr:rowOff>
    </xdr:from>
    <xdr:ext cx="599010" cy="259045"/>
    <xdr:sp macro="" textlink="">
      <xdr:nvSpPr>
        <xdr:cNvPr id="194" name="テキスト ボックス 193"/>
        <xdr:cNvSpPr txBox="1"/>
      </xdr:nvSpPr>
      <xdr:spPr>
        <a:xfrm>
          <a:off x="3497795" y="1298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161782</xdr:rowOff>
    </xdr:from>
    <xdr:to>
      <xdr:col>15</xdr:col>
      <xdr:colOff>101600</xdr:colOff>
      <xdr:row>77</xdr:row>
      <xdr:rowOff>91932</xdr:rowOff>
    </xdr:to>
    <xdr:sp macro="" textlink="">
      <xdr:nvSpPr>
        <xdr:cNvPr id="195" name="楕円 194"/>
        <xdr:cNvSpPr/>
      </xdr:nvSpPr>
      <xdr:spPr>
        <a:xfrm>
          <a:off x="2857500" y="131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108459</xdr:rowOff>
    </xdr:from>
    <xdr:ext cx="599010" cy="259045"/>
    <xdr:sp macro="" textlink="">
      <xdr:nvSpPr>
        <xdr:cNvPr id="196" name="テキスト ボックス 195"/>
        <xdr:cNvSpPr txBox="1"/>
      </xdr:nvSpPr>
      <xdr:spPr>
        <a:xfrm>
          <a:off x="2608795" y="1296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40025</xdr:rowOff>
    </xdr:from>
    <xdr:to>
      <xdr:col>10</xdr:col>
      <xdr:colOff>165100</xdr:colOff>
      <xdr:row>77</xdr:row>
      <xdr:rowOff>141625</xdr:rowOff>
    </xdr:to>
    <xdr:sp macro="" textlink="">
      <xdr:nvSpPr>
        <xdr:cNvPr id="197" name="楕円 196"/>
        <xdr:cNvSpPr/>
      </xdr:nvSpPr>
      <xdr:spPr>
        <a:xfrm>
          <a:off x="1968500" y="132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158152</xdr:rowOff>
    </xdr:from>
    <xdr:ext cx="599010" cy="259045"/>
    <xdr:sp macro="" textlink="">
      <xdr:nvSpPr>
        <xdr:cNvPr id="198" name="テキスト ボックス 197"/>
        <xdr:cNvSpPr txBox="1"/>
      </xdr:nvSpPr>
      <xdr:spPr>
        <a:xfrm>
          <a:off x="1719795" y="1301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82907</xdr:rowOff>
    </xdr:from>
    <xdr:to>
      <xdr:col>6</xdr:col>
      <xdr:colOff>38100</xdr:colOff>
      <xdr:row>78</xdr:row>
      <xdr:rowOff>13057</xdr:rowOff>
    </xdr:to>
    <xdr:sp macro="" textlink="">
      <xdr:nvSpPr>
        <xdr:cNvPr id="199" name="楕円 198"/>
        <xdr:cNvSpPr/>
      </xdr:nvSpPr>
      <xdr:spPr>
        <a:xfrm>
          <a:off x="1079500" y="132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29584</xdr:rowOff>
    </xdr:from>
    <xdr:ext cx="599010" cy="259045"/>
    <xdr:sp macro="" textlink="">
      <xdr:nvSpPr>
        <xdr:cNvPr id="200" name="テキスト ボックス 199"/>
        <xdr:cNvSpPr txBox="1"/>
      </xdr:nvSpPr>
      <xdr:spPr>
        <a:xfrm>
          <a:off x="830795" y="1305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132156</xdr:rowOff>
    </xdr:from>
    <xdr:to>
      <xdr:col>24</xdr:col>
      <xdr:colOff>63500</xdr:colOff>
      <xdr:row>96</xdr:row>
      <xdr:rowOff>4643</xdr:rowOff>
    </xdr:to>
    <xdr:cxnSp macro="">
      <xdr:nvCxnSpPr>
        <xdr:cNvPr id="228" name="直線コネクタ 227"/>
        <xdr:cNvCxnSpPr/>
      </xdr:nvCxnSpPr>
      <xdr:spPr>
        <a:xfrm flipV="1">
          <a:off x="3797300" y="16419906"/>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4643</xdr:rowOff>
    </xdr:from>
    <xdr:to>
      <xdr:col>19</xdr:col>
      <xdr:colOff>177800</xdr:colOff>
      <xdr:row>96</xdr:row>
      <xdr:rowOff>40213</xdr:rowOff>
    </xdr:to>
    <xdr:cxnSp macro="">
      <xdr:nvCxnSpPr>
        <xdr:cNvPr id="231" name="直線コネクタ 230"/>
        <xdr:cNvCxnSpPr/>
      </xdr:nvCxnSpPr>
      <xdr:spPr>
        <a:xfrm flipV="1">
          <a:off x="2908300" y="16463843"/>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40213</xdr:rowOff>
    </xdr:from>
    <xdr:to>
      <xdr:col>15</xdr:col>
      <xdr:colOff>50800</xdr:colOff>
      <xdr:row>96</xdr:row>
      <xdr:rowOff>44351</xdr:rowOff>
    </xdr:to>
    <xdr:cxnSp macro="">
      <xdr:nvCxnSpPr>
        <xdr:cNvPr id="234" name="直線コネクタ 233"/>
        <xdr:cNvCxnSpPr/>
      </xdr:nvCxnSpPr>
      <xdr:spPr>
        <a:xfrm flipV="1">
          <a:off x="2019300" y="16499413"/>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168179</xdr:rowOff>
    </xdr:from>
    <xdr:to>
      <xdr:col>15</xdr:col>
      <xdr:colOff>101600</xdr:colOff>
      <xdr:row>97</xdr:row>
      <xdr:rowOff>98329</xdr:rowOff>
    </xdr:to>
    <xdr:sp macro="" textlink="">
      <xdr:nvSpPr>
        <xdr:cNvPr id="235" name="フローチャート: 判断 234"/>
        <xdr:cNvSpPr/>
      </xdr:nvSpPr>
      <xdr:spPr>
        <a:xfrm>
          <a:off x="28575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89456</xdr:rowOff>
    </xdr:from>
    <xdr:ext cx="534377" cy="259045"/>
    <xdr:sp macro="" textlink="">
      <xdr:nvSpPr>
        <xdr:cNvPr id="236" name="テキスト ボックス 235"/>
        <xdr:cNvSpPr txBox="1"/>
      </xdr:nvSpPr>
      <xdr:spPr>
        <a:xfrm>
          <a:off x="2641111" y="1672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44351</xdr:rowOff>
    </xdr:from>
    <xdr:to>
      <xdr:col>10</xdr:col>
      <xdr:colOff>114300</xdr:colOff>
      <xdr:row>96</xdr:row>
      <xdr:rowOff>110417</xdr:rowOff>
    </xdr:to>
    <xdr:cxnSp macro="">
      <xdr:nvCxnSpPr>
        <xdr:cNvPr id="237" name="直線コネクタ 236"/>
        <xdr:cNvCxnSpPr/>
      </xdr:nvCxnSpPr>
      <xdr:spPr>
        <a:xfrm flipV="1">
          <a:off x="1130300" y="16503551"/>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81356</xdr:rowOff>
    </xdr:from>
    <xdr:to>
      <xdr:col>24</xdr:col>
      <xdr:colOff>114300</xdr:colOff>
      <xdr:row>96</xdr:row>
      <xdr:rowOff>11506</xdr:rowOff>
    </xdr:to>
    <xdr:sp macro="" textlink="">
      <xdr:nvSpPr>
        <xdr:cNvPr id="247" name="楕円 246"/>
        <xdr:cNvSpPr/>
      </xdr:nvSpPr>
      <xdr:spPr>
        <a:xfrm>
          <a:off x="45847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104233</xdr:rowOff>
    </xdr:from>
    <xdr:ext cx="534377" cy="259045"/>
    <xdr:sp macro="" textlink="">
      <xdr:nvSpPr>
        <xdr:cNvPr id="248" name="衛生費該当値テキスト"/>
        <xdr:cNvSpPr txBox="1"/>
      </xdr:nvSpPr>
      <xdr:spPr>
        <a:xfrm>
          <a:off x="4686300" y="162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125293</xdr:rowOff>
    </xdr:from>
    <xdr:to>
      <xdr:col>20</xdr:col>
      <xdr:colOff>38100</xdr:colOff>
      <xdr:row>96</xdr:row>
      <xdr:rowOff>55443</xdr:rowOff>
    </xdr:to>
    <xdr:sp macro="" textlink="">
      <xdr:nvSpPr>
        <xdr:cNvPr id="249" name="楕円 248"/>
        <xdr:cNvSpPr/>
      </xdr:nvSpPr>
      <xdr:spPr>
        <a:xfrm>
          <a:off x="3746500" y="1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71970</xdr:rowOff>
    </xdr:from>
    <xdr:ext cx="534377" cy="259045"/>
    <xdr:sp macro="" textlink="">
      <xdr:nvSpPr>
        <xdr:cNvPr id="250" name="テキスト ボックス 249"/>
        <xdr:cNvSpPr txBox="1"/>
      </xdr:nvSpPr>
      <xdr:spPr>
        <a:xfrm>
          <a:off x="3530111" y="161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160863</xdr:rowOff>
    </xdr:from>
    <xdr:to>
      <xdr:col>15</xdr:col>
      <xdr:colOff>101600</xdr:colOff>
      <xdr:row>96</xdr:row>
      <xdr:rowOff>91013</xdr:rowOff>
    </xdr:to>
    <xdr:sp macro="" textlink="">
      <xdr:nvSpPr>
        <xdr:cNvPr id="251" name="楕円 250"/>
        <xdr:cNvSpPr/>
      </xdr:nvSpPr>
      <xdr:spPr>
        <a:xfrm>
          <a:off x="2857500" y="164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107540</xdr:rowOff>
    </xdr:from>
    <xdr:ext cx="534377" cy="259045"/>
    <xdr:sp macro="" textlink="">
      <xdr:nvSpPr>
        <xdr:cNvPr id="252" name="テキスト ボックス 251"/>
        <xdr:cNvSpPr txBox="1"/>
      </xdr:nvSpPr>
      <xdr:spPr>
        <a:xfrm>
          <a:off x="2641111" y="162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165001</xdr:rowOff>
    </xdr:from>
    <xdr:to>
      <xdr:col>10</xdr:col>
      <xdr:colOff>165100</xdr:colOff>
      <xdr:row>96</xdr:row>
      <xdr:rowOff>95151</xdr:rowOff>
    </xdr:to>
    <xdr:sp macro="" textlink="">
      <xdr:nvSpPr>
        <xdr:cNvPr id="253" name="楕円 252"/>
        <xdr:cNvSpPr/>
      </xdr:nvSpPr>
      <xdr:spPr>
        <a:xfrm>
          <a:off x="1968500" y="164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111678</xdr:rowOff>
    </xdr:from>
    <xdr:ext cx="534377" cy="259045"/>
    <xdr:sp macro="" textlink="">
      <xdr:nvSpPr>
        <xdr:cNvPr id="254" name="テキスト ボックス 253"/>
        <xdr:cNvSpPr txBox="1"/>
      </xdr:nvSpPr>
      <xdr:spPr>
        <a:xfrm>
          <a:off x="175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59617</xdr:rowOff>
    </xdr:from>
    <xdr:to>
      <xdr:col>6</xdr:col>
      <xdr:colOff>38100</xdr:colOff>
      <xdr:row>96</xdr:row>
      <xdr:rowOff>161217</xdr:rowOff>
    </xdr:to>
    <xdr:sp macro="" textlink="">
      <xdr:nvSpPr>
        <xdr:cNvPr id="255" name="楕円 254"/>
        <xdr:cNvSpPr/>
      </xdr:nvSpPr>
      <xdr:spPr>
        <a:xfrm>
          <a:off x="1079500" y="165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152344</xdr:rowOff>
    </xdr:from>
    <xdr:ext cx="534377" cy="259045"/>
    <xdr:sp macro="" textlink="">
      <xdr:nvSpPr>
        <xdr:cNvPr id="256" name="テキスト ボックス 255"/>
        <xdr:cNvSpPr txBox="1"/>
      </xdr:nvSpPr>
      <xdr:spPr>
        <a:xfrm>
          <a:off x="863111" y="166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56667</xdr:rowOff>
    </xdr:from>
    <xdr:to>
      <xdr:col>46</xdr:col>
      <xdr:colOff>38100</xdr:colOff>
      <xdr:row>38</xdr:row>
      <xdr:rowOff>158267</xdr:rowOff>
    </xdr:to>
    <xdr:sp macro="" textlink="">
      <xdr:nvSpPr>
        <xdr:cNvPr id="290" name="フローチャート: 判断 289"/>
        <xdr:cNvSpPr/>
      </xdr:nvSpPr>
      <xdr:spPr>
        <a:xfrm>
          <a:off x="8699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3344</xdr:rowOff>
    </xdr:from>
    <xdr:ext cx="378565" cy="259045"/>
    <xdr:sp macro="" textlink="">
      <xdr:nvSpPr>
        <xdr:cNvPr id="291" name="テキスト ボックス 290"/>
        <xdr:cNvSpPr txBox="1"/>
      </xdr:nvSpPr>
      <xdr:spPr>
        <a:xfrm>
          <a:off x="8561017" y="63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2" name="直線コネクタ 29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0" name="楕円 30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1" name="テキスト ボックス 310"/>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138580</xdr:rowOff>
    </xdr:from>
    <xdr:to>
      <xdr:col>55</xdr:col>
      <xdr:colOff>0</xdr:colOff>
      <xdr:row>57</xdr:row>
      <xdr:rowOff>145044</xdr:rowOff>
    </xdr:to>
    <xdr:cxnSp macro="">
      <xdr:nvCxnSpPr>
        <xdr:cNvPr id="336" name="直線コネクタ 335"/>
        <xdr:cNvCxnSpPr/>
      </xdr:nvCxnSpPr>
      <xdr:spPr>
        <a:xfrm flipV="1">
          <a:off x="9639300" y="9911230"/>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140117</xdr:rowOff>
    </xdr:from>
    <xdr:to>
      <xdr:col>50</xdr:col>
      <xdr:colOff>114300</xdr:colOff>
      <xdr:row>57</xdr:row>
      <xdr:rowOff>145044</xdr:rowOff>
    </xdr:to>
    <xdr:cxnSp macro="">
      <xdr:nvCxnSpPr>
        <xdr:cNvPr id="339" name="直線コネクタ 338"/>
        <xdr:cNvCxnSpPr/>
      </xdr:nvCxnSpPr>
      <xdr:spPr>
        <a:xfrm>
          <a:off x="8750300" y="9912767"/>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140117</xdr:rowOff>
    </xdr:from>
    <xdr:to>
      <xdr:col>45</xdr:col>
      <xdr:colOff>177800</xdr:colOff>
      <xdr:row>57</xdr:row>
      <xdr:rowOff>149021</xdr:rowOff>
    </xdr:to>
    <xdr:cxnSp macro="">
      <xdr:nvCxnSpPr>
        <xdr:cNvPr id="342" name="直線コネクタ 341"/>
        <xdr:cNvCxnSpPr/>
      </xdr:nvCxnSpPr>
      <xdr:spPr>
        <a:xfrm flipV="1">
          <a:off x="7861300" y="9912767"/>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110685</xdr:rowOff>
    </xdr:from>
    <xdr:to>
      <xdr:col>46</xdr:col>
      <xdr:colOff>38100</xdr:colOff>
      <xdr:row>58</xdr:row>
      <xdr:rowOff>40835</xdr:rowOff>
    </xdr:to>
    <xdr:sp macro="" textlink="">
      <xdr:nvSpPr>
        <xdr:cNvPr id="343" name="フローチャート: 判断 342"/>
        <xdr:cNvSpPr/>
      </xdr:nvSpPr>
      <xdr:spPr>
        <a:xfrm>
          <a:off x="8699500" y="988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31962</xdr:rowOff>
    </xdr:from>
    <xdr:ext cx="469744" cy="259045"/>
    <xdr:sp macro="" textlink="">
      <xdr:nvSpPr>
        <xdr:cNvPr id="344" name="テキスト ボックス 343"/>
        <xdr:cNvSpPr txBox="1"/>
      </xdr:nvSpPr>
      <xdr:spPr>
        <a:xfrm>
          <a:off x="8515428" y="99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149021</xdr:rowOff>
    </xdr:from>
    <xdr:to>
      <xdr:col>41</xdr:col>
      <xdr:colOff>50800</xdr:colOff>
      <xdr:row>57</xdr:row>
      <xdr:rowOff>152233</xdr:rowOff>
    </xdr:to>
    <xdr:cxnSp macro="">
      <xdr:nvCxnSpPr>
        <xdr:cNvPr id="345" name="直線コネクタ 344"/>
        <xdr:cNvCxnSpPr/>
      </xdr:nvCxnSpPr>
      <xdr:spPr>
        <a:xfrm flipV="1">
          <a:off x="6972300" y="9921671"/>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87780</xdr:rowOff>
    </xdr:from>
    <xdr:to>
      <xdr:col>55</xdr:col>
      <xdr:colOff>50800</xdr:colOff>
      <xdr:row>58</xdr:row>
      <xdr:rowOff>17930</xdr:rowOff>
    </xdr:to>
    <xdr:sp macro="" textlink="">
      <xdr:nvSpPr>
        <xdr:cNvPr id="355" name="楕円 354"/>
        <xdr:cNvSpPr/>
      </xdr:nvSpPr>
      <xdr:spPr>
        <a:xfrm>
          <a:off x="10426700" y="98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534377" cy="259045"/>
    <xdr:sp macro="" textlink="">
      <xdr:nvSpPr>
        <xdr:cNvPr id="356" name="農林水産業費該当値テキスト"/>
        <xdr:cNvSpPr txBox="1"/>
      </xdr:nvSpPr>
      <xdr:spPr>
        <a:xfrm>
          <a:off x="10528300" y="98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94244</xdr:rowOff>
    </xdr:from>
    <xdr:to>
      <xdr:col>50</xdr:col>
      <xdr:colOff>165100</xdr:colOff>
      <xdr:row>58</xdr:row>
      <xdr:rowOff>24394</xdr:rowOff>
    </xdr:to>
    <xdr:sp macro="" textlink="">
      <xdr:nvSpPr>
        <xdr:cNvPr id="357" name="楕円 356"/>
        <xdr:cNvSpPr/>
      </xdr:nvSpPr>
      <xdr:spPr>
        <a:xfrm>
          <a:off x="9588500" y="98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15521</xdr:rowOff>
    </xdr:from>
    <xdr:ext cx="469744" cy="259045"/>
    <xdr:sp macro="" textlink="">
      <xdr:nvSpPr>
        <xdr:cNvPr id="358" name="テキスト ボックス 357"/>
        <xdr:cNvSpPr txBox="1"/>
      </xdr:nvSpPr>
      <xdr:spPr>
        <a:xfrm>
          <a:off x="9404428" y="995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89317</xdr:rowOff>
    </xdr:from>
    <xdr:to>
      <xdr:col>46</xdr:col>
      <xdr:colOff>38100</xdr:colOff>
      <xdr:row>58</xdr:row>
      <xdr:rowOff>19467</xdr:rowOff>
    </xdr:to>
    <xdr:sp macro="" textlink="">
      <xdr:nvSpPr>
        <xdr:cNvPr id="359" name="楕円 358"/>
        <xdr:cNvSpPr/>
      </xdr:nvSpPr>
      <xdr:spPr>
        <a:xfrm>
          <a:off x="8699500" y="98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35994</xdr:rowOff>
    </xdr:from>
    <xdr:ext cx="469744" cy="259045"/>
    <xdr:sp macro="" textlink="">
      <xdr:nvSpPr>
        <xdr:cNvPr id="360" name="テキスト ボックス 359"/>
        <xdr:cNvSpPr txBox="1"/>
      </xdr:nvSpPr>
      <xdr:spPr>
        <a:xfrm>
          <a:off x="8515428" y="96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98221</xdr:rowOff>
    </xdr:from>
    <xdr:to>
      <xdr:col>41</xdr:col>
      <xdr:colOff>101600</xdr:colOff>
      <xdr:row>58</xdr:row>
      <xdr:rowOff>28371</xdr:rowOff>
    </xdr:to>
    <xdr:sp macro="" textlink="">
      <xdr:nvSpPr>
        <xdr:cNvPr id="361" name="楕円 360"/>
        <xdr:cNvSpPr/>
      </xdr:nvSpPr>
      <xdr:spPr>
        <a:xfrm>
          <a:off x="7810500" y="9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19498</xdr:rowOff>
    </xdr:from>
    <xdr:ext cx="469744" cy="259045"/>
    <xdr:sp macro="" textlink="">
      <xdr:nvSpPr>
        <xdr:cNvPr id="362" name="テキスト ボックス 361"/>
        <xdr:cNvSpPr txBox="1"/>
      </xdr:nvSpPr>
      <xdr:spPr>
        <a:xfrm>
          <a:off x="7626428" y="996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101433</xdr:rowOff>
    </xdr:from>
    <xdr:to>
      <xdr:col>36</xdr:col>
      <xdr:colOff>165100</xdr:colOff>
      <xdr:row>58</xdr:row>
      <xdr:rowOff>31583</xdr:rowOff>
    </xdr:to>
    <xdr:sp macro="" textlink="">
      <xdr:nvSpPr>
        <xdr:cNvPr id="363" name="楕円 362"/>
        <xdr:cNvSpPr/>
      </xdr:nvSpPr>
      <xdr:spPr>
        <a:xfrm>
          <a:off x="6921500" y="98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22710</xdr:rowOff>
    </xdr:from>
    <xdr:ext cx="469744" cy="259045"/>
    <xdr:sp macro="" textlink="">
      <xdr:nvSpPr>
        <xdr:cNvPr id="364" name="テキスト ボックス 363"/>
        <xdr:cNvSpPr txBox="1"/>
      </xdr:nvSpPr>
      <xdr:spPr>
        <a:xfrm>
          <a:off x="6737428" y="99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89484</xdr:rowOff>
    </xdr:from>
    <xdr:to>
      <xdr:col>55</xdr:col>
      <xdr:colOff>0</xdr:colOff>
      <xdr:row>78</xdr:row>
      <xdr:rowOff>101981</xdr:rowOff>
    </xdr:to>
    <xdr:cxnSp macro="">
      <xdr:nvCxnSpPr>
        <xdr:cNvPr id="393" name="直線コネクタ 392"/>
        <xdr:cNvCxnSpPr/>
      </xdr:nvCxnSpPr>
      <xdr:spPr>
        <a:xfrm>
          <a:off x="9639300" y="13462584"/>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77712</xdr:rowOff>
    </xdr:from>
    <xdr:to>
      <xdr:col>50</xdr:col>
      <xdr:colOff>114300</xdr:colOff>
      <xdr:row>78</xdr:row>
      <xdr:rowOff>89484</xdr:rowOff>
    </xdr:to>
    <xdr:cxnSp macro="">
      <xdr:nvCxnSpPr>
        <xdr:cNvPr id="396" name="直線コネクタ 395"/>
        <xdr:cNvCxnSpPr/>
      </xdr:nvCxnSpPr>
      <xdr:spPr>
        <a:xfrm>
          <a:off x="8750300" y="13450812"/>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77712</xdr:rowOff>
    </xdr:from>
    <xdr:to>
      <xdr:col>45</xdr:col>
      <xdr:colOff>177800</xdr:colOff>
      <xdr:row>78</xdr:row>
      <xdr:rowOff>112764</xdr:rowOff>
    </xdr:to>
    <xdr:cxnSp macro="">
      <xdr:nvCxnSpPr>
        <xdr:cNvPr id="399" name="直線コネクタ 398"/>
        <xdr:cNvCxnSpPr/>
      </xdr:nvCxnSpPr>
      <xdr:spPr>
        <a:xfrm flipV="1">
          <a:off x="7861300" y="1345081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46780</xdr:rowOff>
    </xdr:from>
    <xdr:to>
      <xdr:col>46</xdr:col>
      <xdr:colOff>38100</xdr:colOff>
      <xdr:row>78</xdr:row>
      <xdr:rowOff>148380</xdr:rowOff>
    </xdr:to>
    <xdr:sp macro="" textlink="">
      <xdr:nvSpPr>
        <xdr:cNvPr id="400" name="フローチャート: 判断 399"/>
        <xdr:cNvSpPr/>
      </xdr:nvSpPr>
      <xdr:spPr>
        <a:xfrm>
          <a:off x="8699500" y="134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139507</xdr:rowOff>
    </xdr:from>
    <xdr:ext cx="469744" cy="259045"/>
    <xdr:sp macro="" textlink="">
      <xdr:nvSpPr>
        <xdr:cNvPr id="401" name="テキスト ボックス 400"/>
        <xdr:cNvSpPr txBox="1"/>
      </xdr:nvSpPr>
      <xdr:spPr>
        <a:xfrm>
          <a:off x="8515428" y="135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100857</xdr:rowOff>
    </xdr:from>
    <xdr:to>
      <xdr:col>41</xdr:col>
      <xdr:colOff>50800</xdr:colOff>
      <xdr:row>78</xdr:row>
      <xdr:rowOff>112764</xdr:rowOff>
    </xdr:to>
    <xdr:cxnSp macro="">
      <xdr:nvCxnSpPr>
        <xdr:cNvPr id="402" name="直線コネクタ 401"/>
        <xdr:cNvCxnSpPr/>
      </xdr:nvCxnSpPr>
      <xdr:spPr>
        <a:xfrm>
          <a:off x="6972300" y="13473957"/>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51181</xdr:rowOff>
    </xdr:from>
    <xdr:to>
      <xdr:col>55</xdr:col>
      <xdr:colOff>50800</xdr:colOff>
      <xdr:row>78</xdr:row>
      <xdr:rowOff>152781</xdr:rowOff>
    </xdr:to>
    <xdr:sp macro="" textlink="">
      <xdr:nvSpPr>
        <xdr:cNvPr id="412" name="楕円 411"/>
        <xdr:cNvSpPr/>
      </xdr:nvSpPr>
      <xdr:spPr>
        <a:xfrm>
          <a:off x="104267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137558</xdr:rowOff>
    </xdr:from>
    <xdr:ext cx="469744" cy="259045"/>
    <xdr:sp macro="" textlink="">
      <xdr:nvSpPr>
        <xdr:cNvPr id="413" name="商工費該当値テキスト"/>
        <xdr:cNvSpPr txBox="1"/>
      </xdr:nvSpPr>
      <xdr:spPr>
        <a:xfrm>
          <a:off x="10528300" y="133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38684</xdr:rowOff>
    </xdr:from>
    <xdr:to>
      <xdr:col>50</xdr:col>
      <xdr:colOff>165100</xdr:colOff>
      <xdr:row>78</xdr:row>
      <xdr:rowOff>140284</xdr:rowOff>
    </xdr:to>
    <xdr:sp macro="" textlink="">
      <xdr:nvSpPr>
        <xdr:cNvPr id="414" name="楕円 413"/>
        <xdr:cNvSpPr/>
      </xdr:nvSpPr>
      <xdr:spPr>
        <a:xfrm>
          <a:off x="9588500" y="134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131411</xdr:rowOff>
    </xdr:from>
    <xdr:ext cx="469744" cy="259045"/>
    <xdr:sp macro="" textlink="">
      <xdr:nvSpPr>
        <xdr:cNvPr id="415" name="テキスト ボックス 414"/>
        <xdr:cNvSpPr txBox="1"/>
      </xdr:nvSpPr>
      <xdr:spPr>
        <a:xfrm>
          <a:off x="9404428" y="1350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26912</xdr:rowOff>
    </xdr:from>
    <xdr:to>
      <xdr:col>46</xdr:col>
      <xdr:colOff>38100</xdr:colOff>
      <xdr:row>78</xdr:row>
      <xdr:rowOff>128512</xdr:rowOff>
    </xdr:to>
    <xdr:sp macro="" textlink="">
      <xdr:nvSpPr>
        <xdr:cNvPr id="416" name="楕円 415"/>
        <xdr:cNvSpPr/>
      </xdr:nvSpPr>
      <xdr:spPr>
        <a:xfrm>
          <a:off x="8699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145039</xdr:rowOff>
    </xdr:from>
    <xdr:ext cx="469744" cy="259045"/>
    <xdr:sp macro="" textlink="">
      <xdr:nvSpPr>
        <xdr:cNvPr id="417" name="テキスト ボックス 416"/>
        <xdr:cNvSpPr txBox="1"/>
      </xdr:nvSpPr>
      <xdr:spPr>
        <a:xfrm>
          <a:off x="8515428" y="131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61964</xdr:rowOff>
    </xdr:from>
    <xdr:to>
      <xdr:col>41</xdr:col>
      <xdr:colOff>101600</xdr:colOff>
      <xdr:row>78</xdr:row>
      <xdr:rowOff>163564</xdr:rowOff>
    </xdr:to>
    <xdr:sp macro="" textlink="">
      <xdr:nvSpPr>
        <xdr:cNvPr id="418" name="楕円 417"/>
        <xdr:cNvSpPr/>
      </xdr:nvSpPr>
      <xdr:spPr>
        <a:xfrm>
          <a:off x="7810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154691</xdr:rowOff>
    </xdr:from>
    <xdr:ext cx="469744" cy="259045"/>
    <xdr:sp macro="" textlink="">
      <xdr:nvSpPr>
        <xdr:cNvPr id="419" name="テキスト ボックス 418"/>
        <xdr:cNvSpPr txBox="1"/>
      </xdr:nvSpPr>
      <xdr:spPr>
        <a:xfrm>
          <a:off x="7626428" y="135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50057</xdr:rowOff>
    </xdr:from>
    <xdr:to>
      <xdr:col>36</xdr:col>
      <xdr:colOff>165100</xdr:colOff>
      <xdr:row>78</xdr:row>
      <xdr:rowOff>151657</xdr:rowOff>
    </xdr:to>
    <xdr:sp macro="" textlink="">
      <xdr:nvSpPr>
        <xdr:cNvPr id="420" name="楕円 419"/>
        <xdr:cNvSpPr/>
      </xdr:nvSpPr>
      <xdr:spPr>
        <a:xfrm>
          <a:off x="6921500" y="134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142784</xdr:rowOff>
    </xdr:from>
    <xdr:ext cx="469744" cy="259045"/>
    <xdr:sp macro="" textlink="">
      <xdr:nvSpPr>
        <xdr:cNvPr id="421" name="テキスト ボックス 420"/>
        <xdr:cNvSpPr txBox="1"/>
      </xdr:nvSpPr>
      <xdr:spPr>
        <a:xfrm>
          <a:off x="6737428" y="135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123740</xdr:rowOff>
    </xdr:from>
    <xdr:to>
      <xdr:col>55</xdr:col>
      <xdr:colOff>0</xdr:colOff>
      <xdr:row>98</xdr:row>
      <xdr:rowOff>125123</xdr:rowOff>
    </xdr:to>
    <xdr:cxnSp macro="">
      <xdr:nvCxnSpPr>
        <xdr:cNvPr id="452" name="直線コネクタ 451"/>
        <xdr:cNvCxnSpPr/>
      </xdr:nvCxnSpPr>
      <xdr:spPr>
        <a:xfrm>
          <a:off x="9639300" y="16925840"/>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123740</xdr:rowOff>
    </xdr:from>
    <xdr:to>
      <xdr:col>50</xdr:col>
      <xdr:colOff>114300</xdr:colOff>
      <xdr:row>98</xdr:row>
      <xdr:rowOff>133175</xdr:rowOff>
    </xdr:to>
    <xdr:cxnSp macro="">
      <xdr:nvCxnSpPr>
        <xdr:cNvPr id="455" name="直線コネクタ 454"/>
        <xdr:cNvCxnSpPr/>
      </xdr:nvCxnSpPr>
      <xdr:spPr>
        <a:xfrm flipV="1">
          <a:off x="8750300" y="16925840"/>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133175</xdr:rowOff>
    </xdr:from>
    <xdr:to>
      <xdr:col>45</xdr:col>
      <xdr:colOff>177800</xdr:colOff>
      <xdr:row>98</xdr:row>
      <xdr:rowOff>135539</xdr:rowOff>
    </xdr:to>
    <xdr:cxnSp macro="">
      <xdr:nvCxnSpPr>
        <xdr:cNvPr id="458" name="直線コネクタ 457"/>
        <xdr:cNvCxnSpPr/>
      </xdr:nvCxnSpPr>
      <xdr:spPr>
        <a:xfrm flipV="1">
          <a:off x="7861300" y="16935275"/>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84958</xdr:rowOff>
    </xdr:from>
    <xdr:to>
      <xdr:col>46</xdr:col>
      <xdr:colOff>38100</xdr:colOff>
      <xdr:row>99</xdr:row>
      <xdr:rowOff>15108</xdr:rowOff>
    </xdr:to>
    <xdr:sp macro="" textlink="">
      <xdr:nvSpPr>
        <xdr:cNvPr id="459" name="フローチャート: 判断 458"/>
        <xdr:cNvSpPr/>
      </xdr:nvSpPr>
      <xdr:spPr>
        <a:xfrm>
          <a:off x="8699500" y="168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6235</xdr:rowOff>
    </xdr:from>
    <xdr:ext cx="534377" cy="259045"/>
    <xdr:sp macro="" textlink="">
      <xdr:nvSpPr>
        <xdr:cNvPr id="460" name="テキスト ボックス 459"/>
        <xdr:cNvSpPr txBox="1"/>
      </xdr:nvSpPr>
      <xdr:spPr>
        <a:xfrm>
          <a:off x="8483111" y="169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122175</xdr:rowOff>
    </xdr:from>
    <xdr:to>
      <xdr:col>41</xdr:col>
      <xdr:colOff>50800</xdr:colOff>
      <xdr:row>98</xdr:row>
      <xdr:rowOff>135539</xdr:rowOff>
    </xdr:to>
    <xdr:cxnSp macro="">
      <xdr:nvCxnSpPr>
        <xdr:cNvPr id="461" name="直線コネクタ 460"/>
        <xdr:cNvCxnSpPr/>
      </xdr:nvCxnSpPr>
      <xdr:spPr>
        <a:xfrm>
          <a:off x="6972300" y="16924275"/>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74323</xdr:rowOff>
    </xdr:from>
    <xdr:to>
      <xdr:col>55</xdr:col>
      <xdr:colOff>50800</xdr:colOff>
      <xdr:row>99</xdr:row>
      <xdr:rowOff>4473</xdr:rowOff>
    </xdr:to>
    <xdr:sp macro="" textlink="">
      <xdr:nvSpPr>
        <xdr:cNvPr id="471" name="楕円 470"/>
        <xdr:cNvSpPr/>
      </xdr:nvSpPr>
      <xdr:spPr>
        <a:xfrm>
          <a:off x="10426700" y="168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51774</xdr:rowOff>
    </xdr:from>
    <xdr:ext cx="534377" cy="259045"/>
    <xdr:sp macro="" textlink="">
      <xdr:nvSpPr>
        <xdr:cNvPr id="472" name="土木費該当値テキスト"/>
        <xdr:cNvSpPr txBox="1"/>
      </xdr:nvSpPr>
      <xdr:spPr>
        <a:xfrm>
          <a:off x="10528300" y="168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72940</xdr:rowOff>
    </xdr:from>
    <xdr:to>
      <xdr:col>50</xdr:col>
      <xdr:colOff>165100</xdr:colOff>
      <xdr:row>99</xdr:row>
      <xdr:rowOff>3090</xdr:rowOff>
    </xdr:to>
    <xdr:sp macro="" textlink="">
      <xdr:nvSpPr>
        <xdr:cNvPr id="473" name="楕円 472"/>
        <xdr:cNvSpPr/>
      </xdr:nvSpPr>
      <xdr:spPr>
        <a:xfrm>
          <a:off x="9588500" y="1687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19617</xdr:rowOff>
    </xdr:from>
    <xdr:ext cx="534377" cy="259045"/>
    <xdr:sp macro="" textlink="">
      <xdr:nvSpPr>
        <xdr:cNvPr id="474" name="テキスト ボックス 473"/>
        <xdr:cNvSpPr txBox="1"/>
      </xdr:nvSpPr>
      <xdr:spPr>
        <a:xfrm>
          <a:off x="9372111" y="166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82375</xdr:rowOff>
    </xdr:from>
    <xdr:to>
      <xdr:col>46</xdr:col>
      <xdr:colOff>38100</xdr:colOff>
      <xdr:row>99</xdr:row>
      <xdr:rowOff>12525</xdr:rowOff>
    </xdr:to>
    <xdr:sp macro="" textlink="">
      <xdr:nvSpPr>
        <xdr:cNvPr id="475" name="楕円 474"/>
        <xdr:cNvSpPr/>
      </xdr:nvSpPr>
      <xdr:spPr>
        <a:xfrm>
          <a:off x="8699500" y="168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29052</xdr:rowOff>
    </xdr:from>
    <xdr:ext cx="534377" cy="259045"/>
    <xdr:sp macro="" textlink="">
      <xdr:nvSpPr>
        <xdr:cNvPr id="476" name="テキスト ボックス 475"/>
        <xdr:cNvSpPr txBox="1"/>
      </xdr:nvSpPr>
      <xdr:spPr>
        <a:xfrm>
          <a:off x="8483111" y="166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84739</xdr:rowOff>
    </xdr:from>
    <xdr:to>
      <xdr:col>41</xdr:col>
      <xdr:colOff>101600</xdr:colOff>
      <xdr:row>99</xdr:row>
      <xdr:rowOff>14889</xdr:rowOff>
    </xdr:to>
    <xdr:sp macro="" textlink="">
      <xdr:nvSpPr>
        <xdr:cNvPr id="477" name="楕円 476"/>
        <xdr:cNvSpPr/>
      </xdr:nvSpPr>
      <xdr:spPr>
        <a:xfrm>
          <a:off x="7810500" y="168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6016</xdr:rowOff>
    </xdr:from>
    <xdr:ext cx="534377" cy="259045"/>
    <xdr:sp macro="" textlink="">
      <xdr:nvSpPr>
        <xdr:cNvPr id="478" name="テキスト ボックス 477"/>
        <xdr:cNvSpPr txBox="1"/>
      </xdr:nvSpPr>
      <xdr:spPr>
        <a:xfrm>
          <a:off x="7594111" y="169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71375</xdr:rowOff>
    </xdr:from>
    <xdr:to>
      <xdr:col>36</xdr:col>
      <xdr:colOff>165100</xdr:colOff>
      <xdr:row>99</xdr:row>
      <xdr:rowOff>1525</xdr:rowOff>
    </xdr:to>
    <xdr:sp macro="" textlink="">
      <xdr:nvSpPr>
        <xdr:cNvPr id="479" name="楕円 478"/>
        <xdr:cNvSpPr/>
      </xdr:nvSpPr>
      <xdr:spPr>
        <a:xfrm>
          <a:off x="6921500" y="168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164102</xdr:rowOff>
    </xdr:from>
    <xdr:ext cx="534377" cy="259045"/>
    <xdr:sp macro="" textlink="">
      <xdr:nvSpPr>
        <xdr:cNvPr id="480" name="テキスト ボックス 479"/>
        <xdr:cNvSpPr txBox="1"/>
      </xdr:nvSpPr>
      <xdr:spPr>
        <a:xfrm>
          <a:off x="6705111" y="169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60742</xdr:rowOff>
    </xdr:from>
    <xdr:to>
      <xdr:col>85</xdr:col>
      <xdr:colOff>127000</xdr:colOff>
      <xdr:row>37</xdr:row>
      <xdr:rowOff>65268</xdr:rowOff>
    </xdr:to>
    <xdr:cxnSp macro="">
      <xdr:nvCxnSpPr>
        <xdr:cNvPr id="508" name="直線コネクタ 507"/>
        <xdr:cNvCxnSpPr/>
      </xdr:nvCxnSpPr>
      <xdr:spPr>
        <a:xfrm flipV="1">
          <a:off x="15481300" y="6404392"/>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126670</xdr:rowOff>
    </xdr:from>
    <xdr:to>
      <xdr:col>81</xdr:col>
      <xdr:colOff>50800</xdr:colOff>
      <xdr:row>37</xdr:row>
      <xdr:rowOff>65268</xdr:rowOff>
    </xdr:to>
    <xdr:cxnSp macro="">
      <xdr:nvCxnSpPr>
        <xdr:cNvPr id="511" name="直線コネクタ 510"/>
        <xdr:cNvCxnSpPr/>
      </xdr:nvCxnSpPr>
      <xdr:spPr>
        <a:xfrm>
          <a:off x="14592300" y="6298870"/>
          <a:ext cx="889000" cy="1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126670</xdr:rowOff>
    </xdr:from>
    <xdr:to>
      <xdr:col>76</xdr:col>
      <xdr:colOff>114300</xdr:colOff>
      <xdr:row>37</xdr:row>
      <xdr:rowOff>96860</xdr:rowOff>
    </xdr:to>
    <xdr:cxnSp macro="">
      <xdr:nvCxnSpPr>
        <xdr:cNvPr id="514" name="直線コネクタ 513"/>
        <xdr:cNvCxnSpPr/>
      </xdr:nvCxnSpPr>
      <xdr:spPr>
        <a:xfrm flipV="1">
          <a:off x="13703300" y="6298870"/>
          <a:ext cx="889000" cy="14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15" name="フローチャート: 判断 514"/>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16" name="テキスト ボックス 515"/>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96860</xdr:rowOff>
    </xdr:from>
    <xdr:to>
      <xdr:col>71</xdr:col>
      <xdr:colOff>177800</xdr:colOff>
      <xdr:row>37</xdr:row>
      <xdr:rowOff>126578</xdr:rowOff>
    </xdr:to>
    <xdr:cxnSp macro="">
      <xdr:nvCxnSpPr>
        <xdr:cNvPr id="517" name="直線コネクタ 516"/>
        <xdr:cNvCxnSpPr/>
      </xdr:nvCxnSpPr>
      <xdr:spPr>
        <a:xfrm flipV="1">
          <a:off x="12814300" y="64405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9942</xdr:rowOff>
    </xdr:from>
    <xdr:to>
      <xdr:col>85</xdr:col>
      <xdr:colOff>177800</xdr:colOff>
      <xdr:row>37</xdr:row>
      <xdr:rowOff>111542</xdr:rowOff>
    </xdr:to>
    <xdr:sp macro="" textlink="">
      <xdr:nvSpPr>
        <xdr:cNvPr id="527" name="楕円 526"/>
        <xdr:cNvSpPr/>
      </xdr:nvSpPr>
      <xdr:spPr>
        <a:xfrm>
          <a:off x="162687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159819</xdr:rowOff>
    </xdr:from>
    <xdr:ext cx="534377" cy="259045"/>
    <xdr:sp macro="" textlink="">
      <xdr:nvSpPr>
        <xdr:cNvPr id="528" name="消防費該当値テキスト"/>
        <xdr:cNvSpPr txBox="1"/>
      </xdr:nvSpPr>
      <xdr:spPr>
        <a:xfrm>
          <a:off x="16370300" y="63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14468</xdr:rowOff>
    </xdr:from>
    <xdr:to>
      <xdr:col>81</xdr:col>
      <xdr:colOff>101600</xdr:colOff>
      <xdr:row>37</xdr:row>
      <xdr:rowOff>116068</xdr:rowOff>
    </xdr:to>
    <xdr:sp macro="" textlink="">
      <xdr:nvSpPr>
        <xdr:cNvPr id="529" name="楕円 528"/>
        <xdr:cNvSpPr/>
      </xdr:nvSpPr>
      <xdr:spPr>
        <a:xfrm>
          <a:off x="15430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107195</xdr:rowOff>
    </xdr:from>
    <xdr:ext cx="534377" cy="259045"/>
    <xdr:sp macro="" textlink="">
      <xdr:nvSpPr>
        <xdr:cNvPr id="530" name="テキスト ボックス 529"/>
        <xdr:cNvSpPr txBox="1"/>
      </xdr:nvSpPr>
      <xdr:spPr>
        <a:xfrm>
          <a:off x="15214111" y="64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75870</xdr:rowOff>
    </xdr:from>
    <xdr:to>
      <xdr:col>76</xdr:col>
      <xdr:colOff>165100</xdr:colOff>
      <xdr:row>37</xdr:row>
      <xdr:rowOff>6020</xdr:rowOff>
    </xdr:to>
    <xdr:sp macro="" textlink="">
      <xdr:nvSpPr>
        <xdr:cNvPr id="531" name="楕円 530"/>
        <xdr:cNvSpPr/>
      </xdr:nvSpPr>
      <xdr:spPr>
        <a:xfrm>
          <a:off x="14541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22547</xdr:rowOff>
    </xdr:from>
    <xdr:ext cx="534377" cy="259045"/>
    <xdr:sp macro="" textlink="">
      <xdr:nvSpPr>
        <xdr:cNvPr id="532" name="テキスト ボックス 531"/>
        <xdr:cNvSpPr txBox="1"/>
      </xdr:nvSpPr>
      <xdr:spPr>
        <a:xfrm>
          <a:off x="14325111" y="6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46060</xdr:rowOff>
    </xdr:from>
    <xdr:to>
      <xdr:col>72</xdr:col>
      <xdr:colOff>38100</xdr:colOff>
      <xdr:row>37</xdr:row>
      <xdr:rowOff>147660</xdr:rowOff>
    </xdr:to>
    <xdr:sp macro="" textlink="">
      <xdr:nvSpPr>
        <xdr:cNvPr id="533" name="楕円 532"/>
        <xdr:cNvSpPr/>
      </xdr:nvSpPr>
      <xdr:spPr>
        <a:xfrm>
          <a:off x="136525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138787</xdr:rowOff>
    </xdr:from>
    <xdr:ext cx="534377" cy="259045"/>
    <xdr:sp macro="" textlink="">
      <xdr:nvSpPr>
        <xdr:cNvPr id="534" name="テキスト ボックス 533"/>
        <xdr:cNvSpPr txBox="1"/>
      </xdr:nvSpPr>
      <xdr:spPr>
        <a:xfrm>
          <a:off x="13436111" y="64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75778</xdr:rowOff>
    </xdr:from>
    <xdr:to>
      <xdr:col>67</xdr:col>
      <xdr:colOff>101600</xdr:colOff>
      <xdr:row>38</xdr:row>
      <xdr:rowOff>5928</xdr:rowOff>
    </xdr:to>
    <xdr:sp macro="" textlink="">
      <xdr:nvSpPr>
        <xdr:cNvPr id="535" name="楕円 534"/>
        <xdr:cNvSpPr/>
      </xdr:nvSpPr>
      <xdr:spPr>
        <a:xfrm>
          <a:off x="12763500" y="64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168505</xdr:rowOff>
    </xdr:from>
    <xdr:ext cx="534377" cy="259045"/>
    <xdr:sp macro="" textlink="">
      <xdr:nvSpPr>
        <xdr:cNvPr id="536" name="テキスト ボックス 535"/>
        <xdr:cNvSpPr txBox="1"/>
      </xdr:nvSpPr>
      <xdr:spPr>
        <a:xfrm>
          <a:off x="12547111" y="651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69939</xdr:rowOff>
    </xdr:from>
    <xdr:to>
      <xdr:col>85</xdr:col>
      <xdr:colOff>127000</xdr:colOff>
      <xdr:row>58</xdr:row>
      <xdr:rowOff>77356</xdr:rowOff>
    </xdr:to>
    <xdr:cxnSp macro="">
      <xdr:nvCxnSpPr>
        <xdr:cNvPr id="566" name="直線コネクタ 565"/>
        <xdr:cNvCxnSpPr/>
      </xdr:nvCxnSpPr>
      <xdr:spPr>
        <a:xfrm flipV="1">
          <a:off x="15481300" y="10014039"/>
          <a:ext cx="8382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77356</xdr:rowOff>
    </xdr:from>
    <xdr:to>
      <xdr:col>81</xdr:col>
      <xdr:colOff>50800</xdr:colOff>
      <xdr:row>58</xdr:row>
      <xdr:rowOff>106502</xdr:rowOff>
    </xdr:to>
    <xdr:cxnSp macro="">
      <xdr:nvCxnSpPr>
        <xdr:cNvPr id="569" name="直線コネクタ 568"/>
        <xdr:cNvCxnSpPr/>
      </xdr:nvCxnSpPr>
      <xdr:spPr>
        <a:xfrm flipV="1">
          <a:off x="14592300" y="10021456"/>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106502</xdr:rowOff>
    </xdr:from>
    <xdr:to>
      <xdr:col>76</xdr:col>
      <xdr:colOff>114300</xdr:colOff>
      <xdr:row>58</xdr:row>
      <xdr:rowOff>145479</xdr:rowOff>
    </xdr:to>
    <xdr:cxnSp macro="">
      <xdr:nvCxnSpPr>
        <xdr:cNvPr id="572" name="直線コネクタ 571"/>
        <xdr:cNvCxnSpPr/>
      </xdr:nvCxnSpPr>
      <xdr:spPr>
        <a:xfrm flipV="1">
          <a:off x="13703300" y="10050602"/>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13932</xdr:rowOff>
    </xdr:from>
    <xdr:to>
      <xdr:col>76</xdr:col>
      <xdr:colOff>165100</xdr:colOff>
      <xdr:row>58</xdr:row>
      <xdr:rowOff>115532</xdr:rowOff>
    </xdr:to>
    <xdr:sp macro="" textlink="">
      <xdr:nvSpPr>
        <xdr:cNvPr id="573" name="フローチャート: 判断 572"/>
        <xdr:cNvSpPr/>
      </xdr:nvSpPr>
      <xdr:spPr>
        <a:xfrm>
          <a:off x="14541500" y="995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132059</xdr:rowOff>
    </xdr:from>
    <xdr:ext cx="534377" cy="259045"/>
    <xdr:sp macro="" textlink="">
      <xdr:nvSpPr>
        <xdr:cNvPr id="574" name="テキスト ボックス 573"/>
        <xdr:cNvSpPr txBox="1"/>
      </xdr:nvSpPr>
      <xdr:spPr>
        <a:xfrm>
          <a:off x="14325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55779</xdr:rowOff>
    </xdr:from>
    <xdr:to>
      <xdr:col>71</xdr:col>
      <xdr:colOff>177800</xdr:colOff>
      <xdr:row>58</xdr:row>
      <xdr:rowOff>145479</xdr:rowOff>
    </xdr:to>
    <xdr:cxnSp macro="">
      <xdr:nvCxnSpPr>
        <xdr:cNvPr id="575" name="直線コネクタ 574"/>
        <xdr:cNvCxnSpPr/>
      </xdr:nvCxnSpPr>
      <xdr:spPr>
        <a:xfrm>
          <a:off x="12814300" y="9999879"/>
          <a:ext cx="889000" cy="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19139</xdr:rowOff>
    </xdr:from>
    <xdr:to>
      <xdr:col>85</xdr:col>
      <xdr:colOff>177800</xdr:colOff>
      <xdr:row>58</xdr:row>
      <xdr:rowOff>120739</xdr:rowOff>
    </xdr:to>
    <xdr:sp macro="" textlink="">
      <xdr:nvSpPr>
        <xdr:cNvPr id="585" name="楕円 584"/>
        <xdr:cNvSpPr/>
      </xdr:nvSpPr>
      <xdr:spPr>
        <a:xfrm>
          <a:off x="16268700" y="99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169016</xdr:rowOff>
    </xdr:from>
    <xdr:ext cx="534377" cy="259045"/>
    <xdr:sp macro="" textlink="">
      <xdr:nvSpPr>
        <xdr:cNvPr id="586" name="教育費該当値テキスト"/>
        <xdr:cNvSpPr txBox="1"/>
      </xdr:nvSpPr>
      <xdr:spPr>
        <a:xfrm>
          <a:off x="16370300" y="99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26556</xdr:rowOff>
    </xdr:from>
    <xdr:to>
      <xdr:col>81</xdr:col>
      <xdr:colOff>101600</xdr:colOff>
      <xdr:row>58</xdr:row>
      <xdr:rowOff>128156</xdr:rowOff>
    </xdr:to>
    <xdr:sp macro="" textlink="">
      <xdr:nvSpPr>
        <xdr:cNvPr id="587" name="楕円 586"/>
        <xdr:cNvSpPr/>
      </xdr:nvSpPr>
      <xdr:spPr>
        <a:xfrm>
          <a:off x="15430500" y="99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119283</xdr:rowOff>
    </xdr:from>
    <xdr:ext cx="534377" cy="259045"/>
    <xdr:sp macro="" textlink="">
      <xdr:nvSpPr>
        <xdr:cNvPr id="588" name="テキスト ボックス 587"/>
        <xdr:cNvSpPr txBox="1"/>
      </xdr:nvSpPr>
      <xdr:spPr>
        <a:xfrm>
          <a:off x="15214111" y="100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55702</xdr:rowOff>
    </xdr:from>
    <xdr:to>
      <xdr:col>76</xdr:col>
      <xdr:colOff>165100</xdr:colOff>
      <xdr:row>58</xdr:row>
      <xdr:rowOff>157302</xdr:rowOff>
    </xdr:to>
    <xdr:sp macro="" textlink="">
      <xdr:nvSpPr>
        <xdr:cNvPr id="589" name="楕円 588"/>
        <xdr:cNvSpPr/>
      </xdr:nvSpPr>
      <xdr:spPr>
        <a:xfrm>
          <a:off x="14541500" y="99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148429</xdr:rowOff>
    </xdr:from>
    <xdr:ext cx="534377" cy="259045"/>
    <xdr:sp macro="" textlink="">
      <xdr:nvSpPr>
        <xdr:cNvPr id="590" name="テキスト ボックス 589"/>
        <xdr:cNvSpPr txBox="1"/>
      </xdr:nvSpPr>
      <xdr:spPr>
        <a:xfrm>
          <a:off x="14325111" y="100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94679</xdr:rowOff>
    </xdr:from>
    <xdr:to>
      <xdr:col>72</xdr:col>
      <xdr:colOff>38100</xdr:colOff>
      <xdr:row>59</xdr:row>
      <xdr:rowOff>24829</xdr:rowOff>
    </xdr:to>
    <xdr:sp macro="" textlink="">
      <xdr:nvSpPr>
        <xdr:cNvPr id="591" name="楕円 590"/>
        <xdr:cNvSpPr/>
      </xdr:nvSpPr>
      <xdr:spPr>
        <a:xfrm>
          <a:off x="13652500" y="100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15956</xdr:rowOff>
    </xdr:from>
    <xdr:ext cx="534377" cy="259045"/>
    <xdr:sp macro="" textlink="">
      <xdr:nvSpPr>
        <xdr:cNvPr id="592" name="テキスト ボックス 591"/>
        <xdr:cNvSpPr txBox="1"/>
      </xdr:nvSpPr>
      <xdr:spPr>
        <a:xfrm>
          <a:off x="13436111" y="101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4979</xdr:rowOff>
    </xdr:from>
    <xdr:to>
      <xdr:col>67</xdr:col>
      <xdr:colOff>101600</xdr:colOff>
      <xdr:row>58</xdr:row>
      <xdr:rowOff>106579</xdr:rowOff>
    </xdr:to>
    <xdr:sp macro="" textlink="">
      <xdr:nvSpPr>
        <xdr:cNvPr id="593" name="楕円 592"/>
        <xdr:cNvSpPr/>
      </xdr:nvSpPr>
      <xdr:spPr>
        <a:xfrm>
          <a:off x="12763500" y="99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97706</xdr:rowOff>
    </xdr:from>
    <xdr:ext cx="534377" cy="259045"/>
    <xdr:sp macro="" textlink="">
      <xdr:nvSpPr>
        <xdr:cNvPr id="594" name="テキスト ボックス 593"/>
        <xdr:cNvSpPr txBox="1"/>
      </xdr:nvSpPr>
      <xdr:spPr>
        <a:xfrm>
          <a:off x="12547111" y="100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34937</xdr:rowOff>
    </xdr:from>
    <xdr:to>
      <xdr:col>85</xdr:col>
      <xdr:colOff>127000</xdr:colOff>
      <xdr:row>79</xdr:row>
      <xdr:rowOff>44286</xdr:rowOff>
    </xdr:to>
    <xdr:cxnSp macro="">
      <xdr:nvCxnSpPr>
        <xdr:cNvPr id="623" name="直線コネクタ 622"/>
        <xdr:cNvCxnSpPr/>
      </xdr:nvCxnSpPr>
      <xdr:spPr>
        <a:xfrm flipV="1">
          <a:off x="15481300" y="13579487"/>
          <a:ext cx="8382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38379</xdr:rowOff>
    </xdr:from>
    <xdr:to>
      <xdr:col>81</xdr:col>
      <xdr:colOff>50800</xdr:colOff>
      <xdr:row>79</xdr:row>
      <xdr:rowOff>44286</xdr:rowOff>
    </xdr:to>
    <xdr:cxnSp macro="">
      <xdr:nvCxnSpPr>
        <xdr:cNvPr id="626" name="直線コネクタ 625"/>
        <xdr:cNvCxnSpPr/>
      </xdr:nvCxnSpPr>
      <xdr:spPr>
        <a:xfrm>
          <a:off x="14592300" y="1358292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38379</xdr:rowOff>
    </xdr:from>
    <xdr:to>
      <xdr:col>76</xdr:col>
      <xdr:colOff>114300</xdr:colOff>
      <xdr:row>79</xdr:row>
      <xdr:rowOff>44450</xdr:rowOff>
    </xdr:to>
    <xdr:cxnSp macro="">
      <xdr:nvCxnSpPr>
        <xdr:cNvPr id="629" name="直線コネクタ 628"/>
        <xdr:cNvCxnSpPr/>
      </xdr:nvCxnSpPr>
      <xdr:spPr>
        <a:xfrm flipV="1">
          <a:off x="13703300" y="13582929"/>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159322</xdr:rowOff>
    </xdr:from>
    <xdr:to>
      <xdr:col>76</xdr:col>
      <xdr:colOff>165100</xdr:colOff>
      <xdr:row>79</xdr:row>
      <xdr:rowOff>89472</xdr:rowOff>
    </xdr:to>
    <xdr:sp macro="" textlink="">
      <xdr:nvSpPr>
        <xdr:cNvPr id="630" name="フローチャート: 判断 629"/>
        <xdr:cNvSpPr/>
      </xdr:nvSpPr>
      <xdr:spPr>
        <a:xfrm>
          <a:off x="14541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80599</xdr:rowOff>
    </xdr:from>
    <xdr:ext cx="378565" cy="259045"/>
    <xdr:sp macro="" textlink="">
      <xdr:nvSpPr>
        <xdr:cNvPr id="631" name="テキスト ボックス 630"/>
        <xdr:cNvSpPr txBox="1"/>
      </xdr:nvSpPr>
      <xdr:spPr>
        <a:xfrm>
          <a:off x="14403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44411</xdr:rowOff>
    </xdr:from>
    <xdr:to>
      <xdr:col>71</xdr:col>
      <xdr:colOff>177800</xdr:colOff>
      <xdr:row>79</xdr:row>
      <xdr:rowOff>44450</xdr:rowOff>
    </xdr:to>
    <xdr:cxnSp macro="">
      <xdr:nvCxnSpPr>
        <xdr:cNvPr id="632" name="直線コネクタ 631"/>
        <xdr:cNvCxnSpPr/>
      </xdr:nvCxnSpPr>
      <xdr:spPr>
        <a:xfrm>
          <a:off x="12814300" y="1358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155587</xdr:rowOff>
    </xdr:from>
    <xdr:to>
      <xdr:col>85</xdr:col>
      <xdr:colOff>177800</xdr:colOff>
      <xdr:row>79</xdr:row>
      <xdr:rowOff>85737</xdr:rowOff>
    </xdr:to>
    <xdr:sp macro="" textlink="">
      <xdr:nvSpPr>
        <xdr:cNvPr id="642" name="楕円 641"/>
        <xdr:cNvSpPr/>
      </xdr:nvSpPr>
      <xdr:spPr>
        <a:xfrm>
          <a:off x="16268700" y="135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164936</xdr:rowOff>
    </xdr:from>
    <xdr:to>
      <xdr:col>81</xdr:col>
      <xdr:colOff>101600</xdr:colOff>
      <xdr:row>79</xdr:row>
      <xdr:rowOff>95086</xdr:rowOff>
    </xdr:to>
    <xdr:sp macro="" textlink="">
      <xdr:nvSpPr>
        <xdr:cNvPr id="644" name="楕円 643"/>
        <xdr:cNvSpPr/>
      </xdr:nvSpPr>
      <xdr:spPr>
        <a:xfrm>
          <a:off x="15430500" y="135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86213</xdr:rowOff>
    </xdr:from>
    <xdr:ext cx="313932" cy="259045"/>
    <xdr:sp macro="" textlink="">
      <xdr:nvSpPr>
        <xdr:cNvPr id="645" name="テキスト ボックス 644"/>
        <xdr:cNvSpPr txBox="1"/>
      </xdr:nvSpPr>
      <xdr:spPr>
        <a:xfrm>
          <a:off x="15324333" y="13630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159029</xdr:rowOff>
    </xdr:from>
    <xdr:to>
      <xdr:col>76</xdr:col>
      <xdr:colOff>165100</xdr:colOff>
      <xdr:row>79</xdr:row>
      <xdr:rowOff>89179</xdr:rowOff>
    </xdr:to>
    <xdr:sp macro="" textlink="">
      <xdr:nvSpPr>
        <xdr:cNvPr id="646" name="楕円 645"/>
        <xdr:cNvSpPr/>
      </xdr:nvSpPr>
      <xdr:spPr>
        <a:xfrm>
          <a:off x="14541500" y="135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105706</xdr:rowOff>
    </xdr:from>
    <xdr:ext cx="378565" cy="259045"/>
    <xdr:sp macro="" textlink="">
      <xdr:nvSpPr>
        <xdr:cNvPr id="647" name="テキスト ボックス 646"/>
        <xdr:cNvSpPr txBox="1"/>
      </xdr:nvSpPr>
      <xdr:spPr>
        <a:xfrm>
          <a:off x="14403017" y="13307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165061</xdr:rowOff>
    </xdr:from>
    <xdr:to>
      <xdr:col>67</xdr:col>
      <xdr:colOff>101600</xdr:colOff>
      <xdr:row>79</xdr:row>
      <xdr:rowOff>95211</xdr:rowOff>
    </xdr:to>
    <xdr:sp macro="" textlink="">
      <xdr:nvSpPr>
        <xdr:cNvPr id="650" name="楕円 649"/>
        <xdr:cNvSpPr/>
      </xdr:nvSpPr>
      <xdr:spPr>
        <a:xfrm>
          <a:off x="12763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86338</xdr:rowOff>
    </xdr:from>
    <xdr:ext cx="249299" cy="259045"/>
    <xdr:sp macro="" textlink="">
      <xdr:nvSpPr>
        <xdr:cNvPr id="651" name="テキスト ボックス 650"/>
        <xdr:cNvSpPr txBox="1"/>
      </xdr:nvSpPr>
      <xdr:spPr>
        <a:xfrm>
          <a:off x="12689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34162</xdr:rowOff>
    </xdr:from>
    <xdr:to>
      <xdr:col>85</xdr:col>
      <xdr:colOff>127000</xdr:colOff>
      <xdr:row>96</xdr:row>
      <xdr:rowOff>38278</xdr:rowOff>
    </xdr:to>
    <xdr:cxnSp macro="">
      <xdr:nvCxnSpPr>
        <xdr:cNvPr id="680" name="直線コネクタ 679"/>
        <xdr:cNvCxnSpPr/>
      </xdr:nvCxnSpPr>
      <xdr:spPr>
        <a:xfrm>
          <a:off x="15481300" y="1649336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26836</xdr:rowOff>
    </xdr:from>
    <xdr:to>
      <xdr:col>81</xdr:col>
      <xdr:colOff>50800</xdr:colOff>
      <xdr:row>96</xdr:row>
      <xdr:rowOff>34162</xdr:rowOff>
    </xdr:to>
    <xdr:cxnSp macro="">
      <xdr:nvCxnSpPr>
        <xdr:cNvPr id="683" name="直線コネクタ 682"/>
        <xdr:cNvCxnSpPr/>
      </xdr:nvCxnSpPr>
      <xdr:spPr>
        <a:xfrm>
          <a:off x="14592300" y="16486036"/>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168960</xdr:rowOff>
    </xdr:from>
    <xdr:to>
      <xdr:col>76</xdr:col>
      <xdr:colOff>114300</xdr:colOff>
      <xdr:row>96</xdr:row>
      <xdr:rowOff>26836</xdr:rowOff>
    </xdr:to>
    <xdr:cxnSp macro="">
      <xdr:nvCxnSpPr>
        <xdr:cNvPr id="686" name="直線コネクタ 685"/>
        <xdr:cNvCxnSpPr/>
      </xdr:nvCxnSpPr>
      <xdr:spPr>
        <a:xfrm>
          <a:off x="13703300" y="16456710"/>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87" name="フローチャート: 判断 686"/>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88" name="テキスト ボックス 687"/>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168960</xdr:rowOff>
    </xdr:from>
    <xdr:to>
      <xdr:col>71</xdr:col>
      <xdr:colOff>177800</xdr:colOff>
      <xdr:row>96</xdr:row>
      <xdr:rowOff>13881</xdr:rowOff>
    </xdr:to>
    <xdr:cxnSp macro="">
      <xdr:nvCxnSpPr>
        <xdr:cNvPr id="689" name="直線コネクタ 688"/>
        <xdr:cNvCxnSpPr/>
      </xdr:nvCxnSpPr>
      <xdr:spPr>
        <a:xfrm flipV="1">
          <a:off x="12814300" y="16456710"/>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158928</xdr:rowOff>
    </xdr:from>
    <xdr:to>
      <xdr:col>85</xdr:col>
      <xdr:colOff>177800</xdr:colOff>
      <xdr:row>96</xdr:row>
      <xdr:rowOff>89078</xdr:rowOff>
    </xdr:to>
    <xdr:sp macro="" textlink="">
      <xdr:nvSpPr>
        <xdr:cNvPr id="699" name="楕円 698"/>
        <xdr:cNvSpPr/>
      </xdr:nvSpPr>
      <xdr:spPr>
        <a:xfrm>
          <a:off x="16268700" y="164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10355</xdr:rowOff>
    </xdr:from>
    <xdr:ext cx="534377" cy="259045"/>
    <xdr:sp macro="" textlink="">
      <xdr:nvSpPr>
        <xdr:cNvPr id="700" name="公債費該当値テキスト"/>
        <xdr:cNvSpPr txBox="1"/>
      </xdr:nvSpPr>
      <xdr:spPr>
        <a:xfrm>
          <a:off x="16370300" y="162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154812</xdr:rowOff>
    </xdr:from>
    <xdr:to>
      <xdr:col>81</xdr:col>
      <xdr:colOff>101600</xdr:colOff>
      <xdr:row>96</xdr:row>
      <xdr:rowOff>84962</xdr:rowOff>
    </xdr:to>
    <xdr:sp macro="" textlink="">
      <xdr:nvSpPr>
        <xdr:cNvPr id="701" name="楕円 700"/>
        <xdr:cNvSpPr/>
      </xdr:nvSpPr>
      <xdr:spPr>
        <a:xfrm>
          <a:off x="15430500" y="164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101489</xdr:rowOff>
    </xdr:from>
    <xdr:ext cx="534377" cy="259045"/>
    <xdr:sp macro="" textlink="">
      <xdr:nvSpPr>
        <xdr:cNvPr id="702" name="テキスト ボックス 701"/>
        <xdr:cNvSpPr txBox="1"/>
      </xdr:nvSpPr>
      <xdr:spPr>
        <a:xfrm>
          <a:off x="15214111" y="162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147486</xdr:rowOff>
    </xdr:from>
    <xdr:to>
      <xdr:col>76</xdr:col>
      <xdr:colOff>165100</xdr:colOff>
      <xdr:row>96</xdr:row>
      <xdr:rowOff>77636</xdr:rowOff>
    </xdr:to>
    <xdr:sp macro="" textlink="">
      <xdr:nvSpPr>
        <xdr:cNvPr id="703" name="楕円 702"/>
        <xdr:cNvSpPr/>
      </xdr:nvSpPr>
      <xdr:spPr>
        <a:xfrm>
          <a:off x="14541500" y="164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94163</xdr:rowOff>
    </xdr:from>
    <xdr:ext cx="534377" cy="259045"/>
    <xdr:sp macro="" textlink="">
      <xdr:nvSpPr>
        <xdr:cNvPr id="704" name="テキスト ボックス 703"/>
        <xdr:cNvSpPr txBox="1"/>
      </xdr:nvSpPr>
      <xdr:spPr>
        <a:xfrm>
          <a:off x="14325111" y="162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118160</xdr:rowOff>
    </xdr:from>
    <xdr:to>
      <xdr:col>72</xdr:col>
      <xdr:colOff>38100</xdr:colOff>
      <xdr:row>96</xdr:row>
      <xdr:rowOff>48310</xdr:rowOff>
    </xdr:to>
    <xdr:sp macro="" textlink="">
      <xdr:nvSpPr>
        <xdr:cNvPr id="705" name="楕円 704"/>
        <xdr:cNvSpPr/>
      </xdr:nvSpPr>
      <xdr:spPr>
        <a:xfrm>
          <a:off x="13652500" y="164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39437</xdr:rowOff>
    </xdr:from>
    <xdr:ext cx="534377" cy="259045"/>
    <xdr:sp macro="" textlink="">
      <xdr:nvSpPr>
        <xdr:cNvPr id="706" name="テキスト ボックス 705"/>
        <xdr:cNvSpPr txBox="1"/>
      </xdr:nvSpPr>
      <xdr:spPr>
        <a:xfrm>
          <a:off x="13436111" y="164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134531</xdr:rowOff>
    </xdr:from>
    <xdr:to>
      <xdr:col>67</xdr:col>
      <xdr:colOff>101600</xdr:colOff>
      <xdr:row>96</xdr:row>
      <xdr:rowOff>64681</xdr:rowOff>
    </xdr:to>
    <xdr:sp macro="" textlink="">
      <xdr:nvSpPr>
        <xdr:cNvPr id="707" name="楕円 706"/>
        <xdr:cNvSpPr/>
      </xdr:nvSpPr>
      <xdr:spPr>
        <a:xfrm>
          <a:off x="12763500" y="164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55808</xdr:rowOff>
    </xdr:from>
    <xdr:ext cx="534377" cy="259045"/>
    <xdr:sp macro="" textlink="">
      <xdr:nvSpPr>
        <xdr:cNvPr id="708" name="テキスト ボックス 707"/>
        <xdr:cNvSpPr txBox="1"/>
      </xdr:nvSpPr>
      <xdr:spPr>
        <a:xfrm>
          <a:off x="12547111" y="165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147383</xdr:rowOff>
    </xdr:from>
    <xdr:to>
      <xdr:col>107</xdr:col>
      <xdr:colOff>101600</xdr:colOff>
      <xdr:row>39</xdr:row>
      <xdr:rowOff>77533</xdr:rowOff>
    </xdr:to>
    <xdr:sp macro="" textlink="">
      <xdr:nvSpPr>
        <xdr:cNvPr id="744" name="フローチャート: 判断 743"/>
        <xdr:cNvSpPr/>
      </xdr:nvSpPr>
      <xdr:spPr>
        <a:xfrm>
          <a:off x="20383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94061</xdr:rowOff>
    </xdr:from>
    <xdr:ext cx="313932" cy="259045"/>
    <xdr:sp macro="" textlink="">
      <xdr:nvSpPr>
        <xdr:cNvPr id="745" name="テキスト ボックス 744"/>
        <xdr:cNvSpPr txBox="1"/>
      </xdr:nvSpPr>
      <xdr:spPr>
        <a:xfrm>
          <a:off x="20277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159,857</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円となっており、類似団体平均に比べ高い状況となっている。主な要因としては、社会福祉費や生活保護費などの扶助費が増嵩していることである。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42,830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良質なサービスを提供するため直営にて実施している業務があり、職員数が類似団体に比べ多いことや子育て世代の経済的負担を軽減し、少子化対策の効果と定住者の増加につなげていくために子ども医療費助成の対象を平成２６年度８月より小・中学生の外来診療分まで拡充した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＜財政調整基金残高＞</a:t>
          </a:r>
        </a:p>
        <a:p>
          <a:r>
            <a:rPr kumimoji="1" lang="ja-JP" altLang="en-US" sz="850">
              <a:latin typeface="ＭＳ ゴシック" pitchFamily="49" charset="-128"/>
              <a:ea typeface="ＭＳ ゴシック" pitchFamily="49" charset="-128"/>
            </a:rPr>
            <a:t>決算余剰金の減少により積立が減少しており、庁舎建設基金の積立のための財源として取崩を行った結果、残高が減少となった。</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＜実質収支額＞</a:t>
          </a:r>
        </a:p>
        <a:p>
          <a:r>
            <a:rPr kumimoji="1" lang="ja-JP" altLang="en-US" sz="850">
              <a:latin typeface="ＭＳ ゴシック" pitchFamily="49" charset="-128"/>
              <a:ea typeface="ＭＳ ゴシック" pitchFamily="49" charset="-128"/>
            </a:rPr>
            <a:t>公債費が減少となったが、主に補助費等や扶助費の増加により収支が悪化し、現在は標準財政規模比１％程度となっている。</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＜実質単年度収支＞</a:t>
          </a:r>
        </a:p>
        <a:p>
          <a:r>
            <a:rPr kumimoji="1" lang="ja-JP" altLang="en-US" sz="850">
              <a:latin typeface="ＭＳ ゴシック" pitchFamily="49" charset="-128"/>
              <a:ea typeface="ＭＳ ゴシック" pitchFamily="49" charset="-128"/>
            </a:rPr>
            <a:t>主に庁舎建設基金の積立に伴い財政調整基金の取崩を行った結果、実質単年度収支は悪化し、赤字となっている。</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＜今後の対応＞</a:t>
          </a:r>
        </a:p>
        <a:p>
          <a:r>
            <a:rPr kumimoji="1" lang="ja-JP" altLang="en-US" sz="85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23049606</v>
      </c>
      <c r="BO4" s="372"/>
      <c r="BP4" s="372"/>
      <c r="BQ4" s="372"/>
      <c r="BR4" s="372"/>
      <c r="BS4" s="372"/>
      <c r="BT4" s="372"/>
      <c r="BU4" s="373"/>
      <c r="BV4" s="371">
        <v>23158656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1.3</v>
      </c>
      <c r="CU4" s="378"/>
      <c r="CV4" s="378"/>
      <c r="CW4" s="378"/>
      <c r="CX4" s="378"/>
      <c r="CY4" s="378"/>
      <c r="CZ4" s="378"/>
      <c r="DA4" s="379"/>
      <c r="DB4" s="377">
        <v>5.4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22781555</v>
      </c>
      <c r="BO5" s="409"/>
      <c r="BP5" s="409"/>
      <c r="BQ5" s="409"/>
      <c r="BR5" s="409"/>
      <c r="BS5" s="409"/>
      <c r="BT5" s="409"/>
      <c r="BU5" s="410"/>
      <c r="BV5" s="408">
        <v>22367371</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91.1</v>
      </c>
      <c r="CU5" s="406"/>
      <c r="CV5" s="406"/>
      <c r="CW5" s="406"/>
      <c r="CX5" s="406"/>
      <c r="CY5" s="406"/>
      <c r="CZ5" s="406"/>
      <c r="DA5" s="407"/>
      <c r="DB5" s="405">
        <v>90.2</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268051</v>
      </c>
      <c r="BO6" s="409"/>
      <c r="BP6" s="409"/>
      <c r="BQ6" s="409"/>
      <c r="BR6" s="409"/>
      <c r="BS6" s="409"/>
      <c r="BT6" s="409"/>
      <c r="BU6" s="410"/>
      <c r="BV6" s="408">
        <v>791285</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98.3</v>
      </c>
      <c r="CU6" s="446"/>
      <c r="CV6" s="446"/>
      <c r="CW6" s="446"/>
      <c r="CX6" s="446"/>
      <c r="CY6" s="446"/>
      <c r="CZ6" s="446"/>
      <c r="DA6" s="447"/>
      <c r="DB6" s="445">
        <v>97.6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93953</v>
      </c>
      <c r="BO7" s="409"/>
      <c r="BP7" s="409"/>
      <c r="BQ7" s="409"/>
      <c r="BR7" s="409"/>
      <c r="BS7" s="409"/>
      <c r="BT7" s="409"/>
      <c r="BU7" s="410"/>
      <c r="BV7" s="408">
        <v>60673</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13565705</v>
      </c>
      <c r="CU7" s="409"/>
      <c r="CV7" s="409"/>
      <c r="CW7" s="409"/>
      <c r="CX7" s="409"/>
      <c r="CY7" s="409"/>
      <c r="CZ7" s="409"/>
      <c r="DA7" s="410"/>
      <c r="DB7" s="408">
        <v>13548139</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95</v>
      </c>
      <c r="AV8" s="441"/>
      <c r="AW8" s="441"/>
      <c r="AX8" s="441"/>
      <c r="AY8" s="442" t="s">
        <v>103</v>
      </c>
      <c r="AZ8" s="443"/>
      <c r="BA8" s="443"/>
      <c r="BB8" s="443"/>
      <c r="BC8" s="443"/>
      <c r="BD8" s="443"/>
      <c r="BE8" s="443"/>
      <c r="BF8" s="443"/>
      <c r="BG8" s="443"/>
      <c r="BH8" s="443"/>
      <c r="BI8" s="443"/>
      <c r="BJ8" s="443"/>
      <c r="BK8" s="443"/>
      <c r="BL8" s="443"/>
      <c r="BM8" s="444"/>
      <c r="BN8" s="408">
        <v>174098</v>
      </c>
      <c r="BO8" s="409"/>
      <c r="BP8" s="409"/>
      <c r="BQ8" s="409"/>
      <c r="BR8" s="409"/>
      <c r="BS8" s="409"/>
      <c r="BT8" s="409"/>
      <c r="BU8" s="410"/>
      <c r="BV8" s="408">
        <v>730612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0.85</v>
      </c>
      <c r="CU8" s="449"/>
      <c r="CV8" s="449"/>
      <c r="CW8" s="449"/>
      <c r="CX8" s="449"/>
      <c r="CY8" s="449"/>
      <c r="CZ8" s="449"/>
      <c r="DA8" s="450"/>
      <c r="DB8" s="448">
        <v>0.85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53164</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-556514</v>
      </c>
      <c r="BO9" s="409"/>
      <c r="BP9" s="409"/>
      <c r="BQ9" s="409"/>
      <c r="BR9" s="409"/>
      <c r="BS9" s="409"/>
      <c r="BT9" s="409"/>
      <c r="BU9" s="410"/>
      <c r="BV9" s="408">
        <v>-113933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13.8</v>
      </c>
      <c r="CU9" s="406"/>
      <c r="CV9" s="406"/>
      <c r="CW9" s="406"/>
      <c r="CX9" s="406"/>
      <c r="CY9" s="406"/>
      <c r="CZ9" s="406"/>
      <c r="DA9" s="407"/>
      <c r="DB9" s="405">
        <v>13.7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55621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95</v>
      </c>
      <c r="AV10" s="441"/>
      <c r="AW10" s="441"/>
      <c r="AX10" s="441"/>
      <c r="AY10" s="442" t="s">
        <v>113</v>
      </c>
      <c r="AZ10" s="443"/>
      <c r="BA10" s="443"/>
      <c r="BB10" s="443"/>
      <c r="BC10" s="443"/>
      <c r="BD10" s="443"/>
      <c r="BE10" s="443"/>
      <c r="BF10" s="443"/>
      <c r="BG10" s="443"/>
      <c r="BH10" s="443"/>
      <c r="BI10" s="443"/>
      <c r="BJ10" s="443"/>
      <c r="BK10" s="443"/>
      <c r="BL10" s="443"/>
      <c r="BM10" s="444"/>
      <c r="BN10" s="408">
        <v>371019</v>
      </c>
      <c r="BO10" s="409"/>
      <c r="BP10" s="409"/>
      <c r="BQ10" s="409"/>
      <c r="BR10" s="409"/>
      <c r="BS10" s="409"/>
      <c r="BT10" s="409"/>
      <c r="BU10" s="410"/>
      <c r="BV10" s="408">
        <v>431924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95</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26400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53797</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126</v>
      </c>
      <c r="AV12" s="441"/>
      <c r="AW12" s="441"/>
      <c r="AX12" s="441"/>
      <c r="AY12" s="442" t="s">
        <v>127</v>
      </c>
      <c r="AZ12" s="443"/>
      <c r="BA12" s="443"/>
      <c r="BB12" s="443"/>
      <c r="BC12" s="443"/>
      <c r="BD12" s="443"/>
      <c r="BE12" s="443"/>
      <c r="BF12" s="443"/>
      <c r="BG12" s="443"/>
      <c r="BH12" s="443"/>
      <c r="BI12" s="443"/>
      <c r="BJ12" s="443"/>
      <c r="BK12" s="443"/>
      <c r="BL12" s="443"/>
      <c r="BM12" s="444"/>
      <c r="BN12" s="408">
        <v>400000</v>
      </c>
      <c r="BO12" s="409"/>
      <c r="BP12" s="409"/>
      <c r="BQ12" s="409"/>
      <c r="BR12" s="409"/>
      <c r="BS12" s="409"/>
      <c r="BT12" s="409"/>
      <c r="BU12" s="410"/>
      <c r="BV12" s="408">
        <v>400000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129</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53076</v>
      </c>
      <c r="S13" s="490"/>
      <c r="T13" s="490"/>
      <c r="U13" s="490"/>
      <c r="V13" s="491"/>
      <c r="W13" s="424" t="s">
        <v>131</v>
      </c>
      <c r="X13" s="425"/>
      <c r="Y13" s="425"/>
      <c r="Z13" s="425"/>
      <c r="AA13" s="425"/>
      <c r="AB13" s="415"/>
      <c r="AC13" s="459">
        <v>1200</v>
      </c>
      <c r="AD13" s="460"/>
      <c r="AE13" s="460"/>
      <c r="AF13" s="460"/>
      <c r="AG13" s="499"/>
      <c r="AH13" s="459">
        <v>1293</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-585495</v>
      </c>
      <c r="BO13" s="409"/>
      <c r="BP13" s="409"/>
      <c r="BQ13" s="409"/>
      <c r="BR13" s="409"/>
      <c r="BS13" s="409"/>
      <c r="BT13" s="409"/>
      <c r="BU13" s="410"/>
      <c r="BV13" s="408">
        <v>-55609</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11.7</v>
      </c>
      <c r="CU13" s="406"/>
      <c r="CV13" s="406"/>
      <c r="CW13" s="406"/>
      <c r="CX13" s="406"/>
      <c r="CY13" s="406"/>
      <c r="CZ13" s="406"/>
      <c r="DA13" s="407"/>
      <c r="DB13" s="405">
        <v>12.2</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54222</v>
      </c>
      <c r="S14" s="490"/>
      <c r="T14" s="490"/>
      <c r="U14" s="490"/>
      <c r="V14" s="491"/>
      <c r="W14" s="398"/>
      <c r="X14" s="399"/>
      <c r="Y14" s="399"/>
      <c r="Z14" s="399"/>
      <c r="AA14" s="399"/>
      <c r="AB14" s="388"/>
      <c r="AC14" s="492">
        <v>5.2</v>
      </c>
      <c r="AD14" s="493"/>
      <c r="AE14" s="493"/>
      <c r="AF14" s="493"/>
      <c r="AG14" s="494"/>
      <c r="AH14" s="492">
        <v>5.3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81.5</v>
      </c>
      <c r="CU14" s="504"/>
      <c r="CV14" s="504"/>
      <c r="CW14" s="504"/>
      <c r="CX14" s="504"/>
      <c r="CY14" s="504"/>
      <c r="CZ14" s="504"/>
      <c r="DA14" s="505"/>
      <c r="DB14" s="503">
        <v>88.3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53608</v>
      </c>
      <c r="S15" s="490"/>
      <c r="T15" s="490"/>
      <c r="U15" s="490"/>
      <c r="V15" s="491"/>
      <c r="W15" s="424" t="s">
        <v>139</v>
      </c>
      <c r="X15" s="425"/>
      <c r="Y15" s="425"/>
      <c r="Z15" s="425"/>
      <c r="AA15" s="425"/>
      <c r="AB15" s="415"/>
      <c r="AC15" s="459">
        <v>6451</v>
      </c>
      <c r="AD15" s="460"/>
      <c r="AE15" s="460"/>
      <c r="AF15" s="460"/>
      <c r="AG15" s="499"/>
      <c r="AH15" s="459">
        <v>6781</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8623613</v>
      </c>
      <c r="BO15" s="372"/>
      <c r="BP15" s="372"/>
      <c r="BQ15" s="372"/>
      <c r="BR15" s="372"/>
      <c r="BS15" s="372"/>
      <c r="BT15" s="372"/>
      <c r="BU15" s="373"/>
      <c r="BV15" s="371">
        <v>8512514</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27.9</v>
      </c>
      <c r="AD16" s="493"/>
      <c r="AE16" s="493"/>
      <c r="AF16" s="493"/>
      <c r="AG16" s="494"/>
      <c r="AH16" s="492">
        <v>27.9</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10043698</v>
      </c>
      <c r="BO16" s="409"/>
      <c r="BP16" s="409"/>
      <c r="BQ16" s="409"/>
      <c r="BR16" s="409"/>
      <c r="BS16" s="409"/>
      <c r="BT16" s="409"/>
      <c r="BU16" s="410"/>
      <c r="BV16" s="408">
        <v>10048006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15458</v>
      </c>
      <c r="AD17" s="460"/>
      <c r="AE17" s="460"/>
      <c r="AF17" s="460"/>
      <c r="AG17" s="499"/>
      <c r="AH17" s="459">
        <v>16259</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11144899</v>
      </c>
      <c r="BO17" s="409"/>
      <c r="BP17" s="409"/>
      <c r="BQ17" s="409"/>
      <c r="BR17" s="409"/>
      <c r="BS17" s="409"/>
      <c r="BT17" s="409"/>
      <c r="BU17" s="410"/>
      <c r="BV17" s="408">
        <v>10974263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92.49</v>
      </c>
      <c r="M18" s="521"/>
      <c r="N18" s="521"/>
      <c r="O18" s="521"/>
      <c r="P18" s="521"/>
      <c r="Q18" s="521"/>
      <c r="R18" s="522"/>
      <c r="S18" s="522"/>
      <c r="T18" s="522"/>
      <c r="U18" s="522"/>
      <c r="V18" s="523"/>
      <c r="W18" s="426"/>
      <c r="X18" s="427"/>
      <c r="Y18" s="427"/>
      <c r="Z18" s="427"/>
      <c r="AA18" s="427"/>
      <c r="AB18" s="418"/>
      <c r="AC18" s="524">
        <v>66.900000000000006</v>
      </c>
      <c r="AD18" s="525"/>
      <c r="AE18" s="525"/>
      <c r="AF18" s="525"/>
      <c r="AG18" s="526"/>
      <c r="AH18" s="524">
        <v>66.8</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12535709</v>
      </c>
      <c r="BO18" s="409"/>
      <c r="BP18" s="409"/>
      <c r="BQ18" s="409"/>
      <c r="BR18" s="409"/>
      <c r="BS18" s="409"/>
      <c r="BT18" s="409"/>
      <c r="BU18" s="410"/>
      <c r="BV18" s="408">
        <v>12333833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575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15974438</v>
      </c>
      <c r="BO19" s="409"/>
      <c r="BP19" s="409"/>
      <c r="BQ19" s="409"/>
      <c r="BR19" s="409"/>
      <c r="BS19" s="409"/>
      <c r="BT19" s="409"/>
      <c r="BU19" s="410"/>
      <c r="BV19" s="408">
        <v>16119862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21361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21844383</v>
      </c>
      <c r="BO23" s="409"/>
      <c r="BP23" s="409"/>
      <c r="BQ23" s="409"/>
      <c r="BR23" s="409"/>
      <c r="BS23" s="409"/>
      <c r="BT23" s="409"/>
      <c r="BU23" s="410"/>
      <c r="BV23" s="408">
        <v>21937542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8850</v>
      </c>
      <c r="R24" s="460"/>
      <c r="S24" s="460"/>
      <c r="T24" s="460"/>
      <c r="U24" s="460"/>
      <c r="V24" s="499"/>
      <c r="W24" s="558"/>
      <c r="X24" s="546"/>
      <c r="Y24" s="547"/>
      <c r="Z24" s="458" t="s">
        <v>163</v>
      </c>
      <c r="AA24" s="438"/>
      <c r="AB24" s="438"/>
      <c r="AC24" s="438"/>
      <c r="AD24" s="438"/>
      <c r="AE24" s="438"/>
      <c r="AF24" s="438"/>
      <c r="AG24" s="439"/>
      <c r="AH24" s="459">
        <v>469</v>
      </c>
      <c r="AI24" s="460"/>
      <c r="AJ24" s="460"/>
      <c r="AK24" s="460"/>
      <c r="AL24" s="499"/>
      <c r="AM24" s="459">
        <v>1414973</v>
      </c>
      <c r="AN24" s="460"/>
      <c r="AO24" s="460"/>
      <c r="AP24" s="460"/>
      <c r="AQ24" s="460"/>
      <c r="AR24" s="499"/>
      <c r="AS24" s="459">
        <v>3017</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18454950</v>
      </c>
      <c r="BO24" s="409"/>
      <c r="BP24" s="409"/>
      <c r="BQ24" s="409"/>
      <c r="BR24" s="409"/>
      <c r="BS24" s="409"/>
      <c r="BT24" s="409"/>
      <c r="BU24" s="410"/>
      <c r="BV24" s="408">
        <v>18312798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6790</v>
      </c>
      <c r="R25" s="460"/>
      <c r="S25" s="460"/>
      <c r="T25" s="460"/>
      <c r="U25" s="460"/>
      <c r="V25" s="499"/>
      <c r="W25" s="558"/>
      <c r="X25" s="546"/>
      <c r="Y25" s="547"/>
      <c r="Z25" s="458" t="s">
        <v>166</v>
      </c>
      <c r="AA25" s="438"/>
      <c r="AB25" s="438"/>
      <c r="AC25" s="438"/>
      <c r="AD25" s="438"/>
      <c r="AE25" s="438"/>
      <c r="AF25" s="438"/>
      <c r="AG25" s="439"/>
      <c r="AH25" s="459">
        <v>76</v>
      </c>
      <c r="AI25" s="460"/>
      <c r="AJ25" s="460"/>
      <c r="AK25" s="460"/>
      <c r="AL25" s="499"/>
      <c r="AM25" s="459">
        <v>231952</v>
      </c>
      <c r="AN25" s="460"/>
      <c r="AO25" s="460"/>
      <c r="AP25" s="460"/>
      <c r="AQ25" s="460"/>
      <c r="AR25" s="499"/>
      <c r="AS25" s="459">
        <v>3052</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4204186</v>
      </c>
      <c r="BO25" s="372"/>
      <c r="BP25" s="372"/>
      <c r="BQ25" s="372"/>
      <c r="BR25" s="372"/>
      <c r="BS25" s="372"/>
      <c r="BT25" s="372"/>
      <c r="BU25" s="373"/>
      <c r="BV25" s="371">
        <v>841333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6100</v>
      </c>
      <c r="R26" s="460"/>
      <c r="S26" s="460"/>
      <c r="T26" s="460"/>
      <c r="U26" s="460"/>
      <c r="V26" s="499"/>
      <c r="W26" s="558"/>
      <c r="X26" s="546"/>
      <c r="Y26" s="547"/>
      <c r="Z26" s="458" t="s">
        <v>169</v>
      </c>
      <c r="AA26" s="568"/>
      <c r="AB26" s="568"/>
      <c r="AC26" s="568"/>
      <c r="AD26" s="568"/>
      <c r="AE26" s="568"/>
      <c r="AF26" s="568"/>
      <c r="AG26" s="569"/>
      <c r="AH26" s="459">
        <v>45</v>
      </c>
      <c r="AI26" s="460"/>
      <c r="AJ26" s="460"/>
      <c r="AK26" s="460"/>
      <c r="AL26" s="499"/>
      <c r="AM26" s="459">
        <v>142650</v>
      </c>
      <c r="AN26" s="460"/>
      <c r="AO26" s="460"/>
      <c r="AP26" s="460"/>
      <c r="AQ26" s="460"/>
      <c r="AR26" s="499"/>
      <c r="AS26" s="459">
        <v>3170</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171</v>
      </c>
      <c r="BO26" s="409"/>
      <c r="BP26" s="409"/>
      <c r="BQ26" s="409"/>
      <c r="BR26" s="409"/>
      <c r="BS26" s="409"/>
      <c r="BT26" s="409"/>
      <c r="BU26" s="410"/>
      <c r="BV26" s="408" t="s">
        <v>120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5540</v>
      </c>
      <c r="R27" s="460"/>
      <c r="S27" s="460"/>
      <c r="T27" s="460"/>
      <c r="U27" s="460"/>
      <c r="V27" s="499"/>
      <c r="W27" s="558"/>
      <c r="X27" s="546"/>
      <c r="Y27" s="547"/>
      <c r="Z27" s="458" t="s">
        <v>173</v>
      </c>
      <c r="AA27" s="438"/>
      <c r="AB27" s="438"/>
      <c r="AC27" s="438"/>
      <c r="AD27" s="438"/>
      <c r="AE27" s="438"/>
      <c r="AF27" s="438"/>
      <c r="AG27" s="439"/>
      <c r="AH27" s="459">
        <v>31</v>
      </c>
      <c r="AI27" s="460"/>
      <c r="AJ27" s="460"/>
      <c r="AK27" s="460"/>
      <c r="AL27" s="499"/>
      <c r="AM27" s="459">
        <v>81830</v>
      </c>
      <c r="AN27" s="460"/>
      <c r="AO27" s="460"/>
      <c r="AP27" s="460"/>
      <c r="AQ27" s="460"/>
      <c r="AR27" s="499"/>
      <c r="AS27" s="459">
        <v>2640</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171</v>
      </c>
      <c r="BO27" s="582"/>
      <c r="BP27" s="582"/>
      <c r="BQ27" s="582"/>
      <c r="BR27" s="582"/>
      <c r="BS27" s="582"/>
      <c r="BT27" s="582"/>
      <c r="BU27" s="583"/>
      <c r="BV27" s="581" t="s">
        <v>120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4830</v>
      </c>
      <c r="R28" s="460"/>
      <c r="S28" s="460"/>
      <c r="T28" s="460"/>
      <c r="U28" s="460"/>
      <c r="V28" s="499"/>
      <c r="W28" s="558"/>
      <c r="X28" s="546"/>
      <c r="Y28" s="547"/>
      <c r="Z28" s="458" t="s">
        <v>176</v>
      </c>
      <c r="AA28" s="438"/>
      <c r="AB28" s="438"/>
      <c r="AC28" s="438"/>
      <c r="AD28" s="438"/>
      <c r="AE28" s="438"/>
      <c r="AF28" s="438"/>
      <c r="AG28" s="439"/>
      <c r="AH28" s="459" t="s">
        <v>120</v>
      </c>
      <c r="AI28" s="460"/>
      <c r="AJ28" s="460"/>
      <c r="AK28" s="460"/>
      <c r="AL28" s="499"/>
      <c r="AM28" s="459" t="s">
        <v>120</v>
      </c>
      <c r="AN28" s="460"/>
      <c r="AO28" s="460"/>
      <c r="AP28" s="460"/>
      <c r="AQ28" s="460"/>
      <c r="AR28" s="499"/>
      <c r="AS28" s="459" t="s">
        <v>171</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3138861</v>
      </c>
      <c r="BO28" s="372"/>
      <c r="BP28" s="372"/>
      <c r="BQ28" s="372"/>
      <c r="BR28" s="372"/>
      <c r="BS28" s="372"/>
      <c r="BT28" s="372"/>
      <c r="BU28" s="373"/>
      <c r="BV28" s="371">
        <v>3167842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18</v>
      </c>
      <c r="M29" s="460"/>
      <c r="N29" s="460"/>
      <c r="O29" s="460"/>
      <c r="P29" s="499"/>
      <c r="Q29" s="459">
        <v>4330</v>
      </c>
      <c r="R29" s="460"/>
      <c r="S29" s="460"/>
      <c r="T29" s="460"/>
      <c r="U29" s="460"/>
      <c r="V29" s="499"/>
      <c r="W29" s="559"/>
      <c r="X29" s="560"/>
      <c r="Y29" s="561"/>
      <c r="Z29" s="458" t="s">
        <v>179</v>
      </c>
      <c r="AA29" s="438"/>
      <c r="AB29" s="438"/>
      <c r="AC29" s="438"/>
      <c r="AD29" s="438"/>
      <c r="AE29" s="438"/>
      <c r="AF29" s="438"/>
      <c r="AG29" s="439"/>
      <c r="AH29" s="459">
        <v>500</v>
      </c>
      <c r="AI29" s="460"/>
      <c r="AJ29" s="460"/>
      <c r="AK29" s="460"/>
      <c r="AL29" s="499"/>
      <c r="AM29" s="459">
        <v>1496803</v>
      </c>
      <c r="AN29" s="460"/>
      <c r="AO29" s="460"/>
      <c r="AP29" s="460"/>
      <c r="AQ29" s="460"/>
      <c r="AR29" s="499"/>
      <c r="AS29" s="459">
        <v>2994</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18373</v>
      </c>
      <c r="BO29" s="409"/>
      <c r="BP29" s="409"/>
      <c r="BQ29" s="409"/>
      <c r="BR29" s="409"/>
      <c r="BS29" s="409"/>
      <c r="BT29" s="409"/>
      <c r="BU29" s="410"/>
      <c r="BV29" s="408">
        <v>18367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101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2474861</v>
      </c>
      <c r="BO30" s="582"/>
      <c r="BP30" s="582"/>
      <c r="BQ30" s="582"/>
      <c r="BR30" s="582"/>
      <c r="BS30" s="582"/>
      <c r="BT30" s="582"/>
      <c r="BU30" s="583"/>
      <c r="BV30" s="581">
        <v>2082380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189</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188</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IF('各会計、関係団体の財政状況及び健全化判断比率'!B34="","",'各会計、関係団体の財政状況及び健全化判断比率'!B34)</f>
        <v>水道事業会計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IF('各会計、関係団体の財政状況及び健全化判断比率'!B36="","",'各会計、関係団体の財政状況及び健全化判断比率'!B36)</f>
        <v>坂出港港湾整備事業特別会計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坂出、宇多津広域行政事務組合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本州四国総合開発</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王越診療所特別会計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国民健康保険与島診療所特別会計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IF('各会計、関係団体の財政状況及び健全化判断比率'!B35="","",'各会計、関係団体の財政状況及び健全化判断比率'!B35)</f>
        <v>市立病院事業会計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IF('各会計、関係団体の財政状況及び健全化判断比率'!B37="","",'各会計、関係団体の財政状況及び健全化判断比率'!B37)</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香川県後期高齢者医療広域連合（一般会計）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坂出市学校給食会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香川県後期高齢者医療広域連合（後期高齢者医療事業）</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介護保険介護予防支援事業特別会計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7</v>
      </c>
      <c r="V38" s="594"/>
      <c r="W38" s="595" t="str">
        <f>IF('各会計、関係団体の財政状況及び健全化判断比率'!B32="","",'各会計、関係団体の財政状況及び健全化判断比率'!B32)</f>
        <v>坂出駅北口地下駐車場事業特別会計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f t="shared" si="4"/>
        <v>8</v>
      </c>
      <c r="V39" s="594"/>
      <c r="W39" s="595" t="str">
        <f>IF('各会計、関係団体の財政状況及び健全化判断比率'!B33="","",'各会計、関係団体の財政状況及び健全化判断比率'!B33)</f>
        <v>後期高齢者医療特別会計</v>
      </c>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bzk54m1t/Sl8FDVOIvFGIvSvxctfBREfcgC8Y+B1LuMjGiwRDPvZXourci3ye7KY5cecbTN5mEIuElsXBOpqHg==" saltValue="uRlrXz7ry1mq2JwtHS8g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86" t="s">
        <v>565</v>
      </c>
      <c r="D34" s="1186"/>
      <c r="E34" s="1187"/>
      <c r="F34" s="32">
        <v>25.73</v>
      </c>
      <c r="G34" s="33">
        <v>26.97</v>
      </c>
      <c r="H34" s="33">
        <v>29.29</v>
      </c>
      <c r="I34" s="33">
        <v>28.82</v>
      </c>
      <c r="J34" s="34">
        <v>26.5</v>
      </c>
      <c r="K34" s="22"/>
      <c r="L34" s="22"/>
      <c r="M34" s="22"/>
      <c r="N34" s="22"/>
      <c r="O34" s="22"/>
      <c r="P34" s="22"/>
    </row>
    <row r="35" spans="1:16" ht="39" customHeight="1">
      <c r="A35" s="22"/>
      <c r="B35" s="35"/>
      <c r="C35" s="1180" t="s">
        <v>566</v>
      </c>
      <c r="D35" s="1181"/>
      <c r="E35" s="1182"/>
      <c r="F35" s="36">
        <v>9.7200000000000006</v>
      </c>
      <c r="G35" s="37">
        <v>8.94</v>
      </c>
      <c r="H35" s="37">
        <v>8.8699999999999992</v>
      </c>
      <c r="I35" s="37">
        <v>8.59</v>
      </c>
      <c r="J35" s="38">
        <v>7.96</v>
      </c>
      <c r="K35" s="22"/>
      <c r="L35" s="22"/>
      <c r="M35" s="22"/>
      <c r="N35" s="22"/>
      <c r="O35" s="22"/>
      <c r="P35" s="22"/>
    </row>
    <row r="36" spans="1:16" ht="39" customHeight="1">
      <c r="A36" s="22"/>
      <c r="B36" s="35"/>
      <c r="C36" s="1180" t="s">
        <v>567</v>
      </c>
      <c r="D36" s="1181"/>
      <c r="E36" s="1182"/>
      <c r="F36" s="36">
        <v>0.84</v>
      </c>
      <c r="G36" s="37">
        <v>1.05</v>
      </c>
      <c r="H36" s="37">
        <v>0.63</v>
      </c>
      <c r="I36" s="37">
        <v>0.72</v>
      </c>
      <c r="J36" s="38">
        <v>1.67</v>
      </c>
      <c r="K36" s="22"/>
      <c r="L36" s="22"/>
      <c r="M36" s="22"/>
      <c r="N36" s="22"/>
      <c r="O36" s="22"/>
      <c r="P36" s="22"/>
    </row>
    <row r="37" spans="1:16" ht="39" customHeight="1">
      <c r="A37" s="22"/>
      <c r="B37" s="35"/>
      <c r="C37" s="1180" t="s">
        <v>568</v>
      </c>
      <c r="D37" s="1181"/>
      <c r="E37" s="1182"/>
      <c r="F37" s="36">
        <v>8.51</v>
      </c>
      <c r="G37" s="37">
        <v>6.38</v>
      </c>
      <c r="H37" s="37">
        <v>6.18</v>
      </c>
      <c r="I37" s="37">
        <v>5.39</v>
      </c>
      <c r="J37" s="38">
        <v>1.28</v>
      </c>
      <c r="K37" s="22"/>
      <c r="L37" s="22"/>
      <c r="M37" s="22"/>
      <c r="N37" s="22"/>
      <c r="O37" s="22"/>
      <c r="P37" s="22"/>
    </row>
    <row r="38" spans="1:16" ht="39" customHeight="1">
      <c r="A38" s="22"/>
      <c r="B38" s="35"/>
      <c r="C38" s="1180" t="s">
        <v>569</v>
      </c>
      <c r="D38" s="1181"/>
      <c r="E38" s="1182"/>
      <c r="F38" s="36">
        <v>0.09</v>
      </c>
      <c r="G38" s="37" t="s">
        <v>570</v>
      </c>
      <c r="H38" s="37" t="s">
        <v>571</v>
      </c>
      <c r="I38" s="37" t="s">
        <v>572</v>
      </c>
      <c r="J38" s="38">
        <v>0.43</v>
      </c>
      <c r="K38" s="22"/>
      <c r="L38" s="22"/>
      <c r="M38" s="22"/>
      <c r="N38" s="22"/>
      <c r="O38" s="22"/>
      <c r="P38" s="22"/>
    </row>
    <row r="39" spans="1:16" ht="39" customHeight="1">
      <c r="A39" s="22"/>
      <c r="B39" s="35"/>
      <c r="C39" s="1180" t="s">
        <v>573</v>
      </c>
      <c r="D39" s="1181"/>
      <c r="E39" s="1182"/>
      <c r="F39" s="36">
        <v>0.15</v>
      </c>
      <c r="G39" s="37">
        <v>0.3</v>
      </c>
      <c r="H39" s="37">
        <v>0.44</v>
      </c>
      <c r="I39" s="37">
        <v>0.56999999999999995</v>
      </c>
      <c r="J39" s="38">
        <v>0.32</v>
      </c>
      <c r="K39" s="22"/>
      <c r="L39" s="22"/>
      <c r="M39" s="22"/>
      <c r="N39" s="22"/>
      <c r="O39" s="22"/>
      <c r="P39" s="22"/>
    </row>
    <row r="40" spans="1:16" ht="39" customHeight="1">
      <c r="A40" s="22"/>
      <c r="B40" s="35"/>
      <c r="C40" s="1180" t="s">
        <v>574</v>
      </c>
      <c r="D40" s="1181"/>
      <c r="E40" s="1182"/>
      <c r="F40" s="36">
        <v>0</v>
      </c>
      <c r="G40" s="37">
        <v>0</v>
      </c>
      <c r="H40" s="37">
        <v>0</v>
      </c>
      <c r="I40" s="37">
        <v>0</v>
      </c>
      <c r="J40" s="38">
        <v>0.01</v>
      </c>
      <c r="K40" s="22"/>
      <c r="L40" s="22"/>
      <c r="M40" s="22"/>
      <c r="N40" s="22"/>
      <c r="O40" s="22"/>
      <c r="P40" s="22"/>
    </row>
    <row r="41" spans="1:16" ht="39" customHeight="1">
      <c r="A41" s="22"/>
      <c r="B41" s="35"/>
      <c r="C41" s="1180" t="s">
        <v>575</v>
      </c>
      <c r="D41" s="1181"/>
      <c r="E41" s="1182"/>
      <c r="F41" s="36">
        <v>0</v>
      </c>
      <c r="G41" s="37">
        <v>0</v>
      </c>
      <c r="H41" s="37">
        <v>0.01</v>
      </c>
      <c r="I41" s="37">
        <v>0</v>
      </c>
      <c r="J41" s="38">
        <v>0</v>
      </c>
      <c r="K41" s="22"/>
      <c r="L41" s="22"/>
      <c r="M41" s="22"/>
      <c r="N41" s="22"/>
      <c r="O41" s="22"/>
      <c r="P41" s="22"/>
    </row>
    <row r="42" spans="1:16" ht="39" customHeight="1">
      <c r="A42" s="22"/>
      <c r="B42" s="39"/>
      <c r="C42" s="1180" t="s">
        <v>576</v>
      </c>
      <c r="D42" s="1181"/>
      <c r="E42" s="1182"/>
      <c r="F42" s="36" t="s">
        <v>577</v>
      </c>
      <c r="G42" s="37" t="s">
        <v>577</v>
      </c>
      <c r="H42" s="37" t="s">
        <v>577</v>
      </c>
      <c r="I42" s="37" t="s">
        <v>578</v>
      </c>
      <c r="J42" s="38" t="s">
        <v>515</v>
      </c>
      <c r="K42" s="22"/>
      <c r="L42" s="22"/>
      <c r="M42" s="22"/>
      <c r="N42" s="22"/>
      <c r="O42" s="22"/>
      <c r="P42" s="22"/>
    </row>
    <row r="43" spans="1:16" ht="39" customHeight="1" thickBot="1">
      <c r="A43" s="22"/>
      <c r="B43" s="40"/>
      <c r="C43" s="1183" t="s">
        <v>579</v>
      </c>
      <c r="D43" s="1184"/>
      <c r="E43" s="118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9hbMB8JfTCfkghC9R2SNfXAUYyYihcseLIlOMpPlZyz173v1F+RCbntPI4nr62tiYXSRuUmScRP0mHWxjjWtw==" saltValue="0eocy19eoGPojg7nLJcF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96" t="s">
        <v>10</v>
      </c>
      <c r="C45" s="1197"/>
      <c r="D45" s="58"/>
      <c r="E45" s="1202" t="s">
        <v>11</v>
      </c>
      <c r="F45" s="1202"/>
      <c r="G45" s="1202"/>
      <c r="H45" s="1202"/>
      <c r="I45" s="1202"/>
      <c r="J45" s="1203"/>
      <c r="K45" s="59">
        <v>2383</v>
      </c>
      <c r="L45" s="60">
        <v>2427</v>
      </c>
      <c r="M45" s="60">
        <v>2295</v>
      </c>
      <c r="N45" s="60">
        <v>2213</v>
      </c>
      <c r="O45" s="61">
        <v>2205</v>
      </c>
      <c r="P45" s="48"/>
      <c r="Q45" s="48"/>
      <c r="R45" s="48"/>
      <c r="S45" s="48"/>
      <c r="T45" s="48"/>
      <c r="U45" s="48"/>
    </row>
    <row r="46" spans="1:21" ht="30.75" customHeight="1">
      <c r="A46" s="48"/>
      <c r="B46" s="1198"/>
      <c r="C46" s="1199"/>
      <c r="D46" s="62"/>
      <c r="E46" s="1190" t="s">
        <v>12</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c r="A47" s="48"/>
      <c r="B47" s="1198"/>
      <c r="C47" s="1199"/>
      <c r="D47" s="62"/>
      <c r="E47" s="1190" t="s">
        <v>13</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c r="A48" s="48"/>
      <c r="B48" s="1198"/>
      <c r="C48" s="1199"/>
      <c r="D48" s="62"/>
      <c r="E48" s="1190" t="s">
        <v>14</v>
      </c>
      <c r="F48" s="1190"/>
      <c r="G48" s="1190"/>
      <c r="H48" s="1190"/>
      <c r="I48" s="1190"/>
      <c r="J48" s="1191"/>
      <c r="K48" s="63">
        <v>565</v>
      </c>
      <c r="L48" s="64">
        <v>597</v>
      </c>
      <c r="M48" s="64">
        <v>644</v>
      </c>
      <c r="N48" s="64">
        <v>650</v>
      </c>
      <c r="O48" s="65">
        <v>673</v>
      </c>
      <c r="P48" s="48"/>
      <c r="Q48" s="48"/>
      <c r="R48" s="48"/>
      <c r="S48" s="48"/>
      <c r="T48" s="48"/>
      <c r="U48" s="48"/>
    </row>
    <row r="49" spans="1:21" ht="30.75" customHeight="1">
      <c r="A49" s="48"/>
      <c r="B49" s="1198"/>
      <c r="C49" s="1199"/>
      <c r="D49" s="62"/>
      <c r="E49" s="1190" t="s">
        <v>15</v>
      </c>
      <c r="F49" s="1190"/>
      <c r="G49" s="1190"/>
      <c r="H49" s="1190"/>
      <c r="I49" s="1190"/>
      <c r="J49" s="1191"/>
      <c r="K49" s="63">
        <v>107</v>
      </c>
      <c r="L49" s="64">
        <v>75</v>
      </c>
      <c r="M49" s="64">
        <v>37</v>
      </c>
      <c r="N49" s="64" t="s">
        <v>515</v>
      </c>
      <c r="O49" s="65" t="s">
        <v>515</v>
      </c>
      <c r="P49" s="48"/>
      <c r="Q49" s="48"/>
      <c r="R49" s="48"/>
      <c r="S49" s="48"/>
      <c r="T49" s="48"/>
      <c r="U49" s="48"/>
    </row>
    <row r="50" spans="1:21" ht="30.75" customHeight="1">
      <c r="A50" s="48"/>
      <c r="B50" s="1198"/>
      <c r="C50" s="1199"/>
      <c r="D50" s="62"/>
      <c r="E50" s="1190" t="s">
        <v>16</v>
      </c>
      <c r="F50" s="1190"/>
      <c r="G50" s="1190"/>
      <c r="H50" s="1190"/>
      <c r="I50" s="1190"/>
      <c r="J50" s="1191"/>
      <c r="K50" s="63">
        <v>1</v>
      </c>
      <c r="L50" s="64">
        <v>1</v>
      </c>
      <c r="M50" s="64">
        <v>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t="s">
        <v>515</v>
      </c>
      <c r="L51" s="64" t="s">
        <v>515</v>
      </c>
      <c r="M51" s="64" t="s">
        <v>515</v>
      </c>
      <c r="N51" s="64" t="s">
        <v>515</v>
      </c>
      <c r="O51" s="65" t="s">
        <v>515</v>
      </c>
      <c r="P51" s="48"/>
      <c r="Q51" s="48"/>
      <c r="R51" s="48"/>
      <c r="S51" s="48"/>
      <c r="T51" s="48"/>
      <c r="U51" s="48"/>
    </row>
    <row r="52" spans="1:21" ht="30.75" customHeight="1">
      <c r="A52" s="48"/>
      <c r="B52" s="1188" t="s">
        <v>18</v>
      </c>
      <c r="C52" s="1189"/>
      <c r="D52" s="66"/>
      <c r="E52" s="1190" t="s">
        <v>19</v>
      </c>
      <c r="F52" s="1190"/>
      <c r="G52" s="1190"/>
      <c r="H52" s="1190"/>
      <c r="I52" s="1190"/>
      <c r="J52" s="1191"/>
      <c r="K52" s="63">
        <v>1533</v>
      </c>
      <c r="L52" s="64">
        <v>1548</v>
      </c>
      <c r="M52" s="64">
        <v>1453</v>
      </c>
      <c r="N52" s="64">
        <v>1480</v>
      </c>
      <c r="O52" s="65">
        <v>1510</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1523</v>
      </c>
      <c r="L53" s="69">
        <v>1552</v>
      </c>
      <c r="M53" s="69">
        <v>1524</v>
      </c>
      <c r="N53" s="69">
        <v>1384</v>
      </c>
      <c r="O53" s="70">
        <v>1369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VZcNdW+9ROUHxR7qQhDf2j1+oL5Ql2W2bzmeEPMXsdcdkKmce5N66AY/UMqR7NoUrFZiYDP49IuhgJc17mxUg==" saltValue="ZlNDyZOKyb9k2j5VIMM/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04" t="s">
        <v>23</v>
      </c>
      <c r="C41" s="1205"/>
      <c r="D41" s="81"/>
      <c r="E41" s="1210" t="s">
        <v>24</v>
      </c>
      <c r="F41" s="1210"/>
      <c r="G41" s="1210"/>
      <c r="H41" s="1211"/>
      <c r="I41" s="82">
        <v>21843</v>
      </c>
      <c r="J41" s="83">
        <v>21662</v>
      </c>
      <c r="K41" s="83">
        <v>21937</v>
      </c>
      <c r="L41" s="83">
        <v>21938</v>
      </c>
      <c r="M41" s="84">
        <v>21844</v>
      </c>
    </row>
    <row r="42" spans="2:13" ht="27.75" customHeight="1">
      <c r="B42" s="1206"/>
      <c r="C42" s="1207"/>
      <c r="D42" s="85"/>
      <c r="E42" s="1212" t="s">
        <v>25</v>
      </c>
      <c r="F42" s="1212"/>
      <c r="G42" s="1212"/>
      <c r="H42" s="1213"/>
      <c r="I42" s="86">
        <v>12</v>
      </c>
      <c r="J42" s="87">
        <v>10</v>
      </c>
      <c r="K42" s="87">
        <v>9</v>
      </c>
      <c r="L42" s="87">
        <v>8</v>
      </c>
      <c r="M42" s="88">
        <v>7</v>
      </c>
    </row>
    <row r="43" spans="2:13" ht="27.75" customHeight="1">
      <c r="B43" s="1206"/>
      <c r="C43" s="1207"/>
      <c r="D43" s="85"/>
      <c r="E43" s="1212" t="s">
        <v>26</v>
      </c>
      <c r="F43" s="1212"/>
      <c r="G43" s="1212"/>
      <c r="H43" s="1213"/>
      <c r="I43" s="86">
        <v>7657</v>
      </c>
      <c r="J43" s="87">
        <v>9904</v>
      </c>
      <c r="K43" s="87">
        <v>9812</v>
      </c>
      <c r="L43" s="87">
        <v>9479</v>
      </c>
      <c r="M43" s="88">
        <v>9255</v>
      </c>
    </row>
    <row r="44" spans="2:13" ht="27.75" customHeight="1">
      <c r="B44" s="1206"/>
      <c r="C44" s="1207"/>
      <c r="D44" s="85"/>
      <c r="E44" s="1212" t="s">
        <v>27</v>
      </c>
      <c r="F44" s="1212"/>
      <c r="G44" s="1212"/>
      <c r="H44" s="1213"/>
      <c r="I44" s="86">
        <v>110</v>
      </c>
      <c r="J44" s="87">
        <v>36</v>
      </c>
      <c r="K44" s="87" t="s">
        <v>515</v>
      </c>
      <c r="L44" s="87" t="s">
        <v>515</v>
      </c>
      <c r="M44" s="88" t="s">
        <v>515</v>
      </c>
    </row>
    <row r="45" spans="2:13" ht="27.75" customHeight="1">
      <c r="B45" s="1206"/>
      <c r="C45" s="1207"/>
      <c r="D45" s="85"/>
      <c r="E45" s="1212" t="s">
        <v>28</v>
      </c>
      <c r="F45" s="1212"/>
      <c r="G45" s="1212"/>
      <c r="H45" s="1213"/>
      <c r="I45" s="86">
        <v>4930</v>
      </c>
      <c r="J45" s="87">
        <v>4264</v>
      </c>
      <c r="K45" s="87">
        <v>3776</v>
      </c>
      <c r="L45" s="87">
        <v>3514</v>
      </c>
      <c r="M45" s="88">
        <v>3411</v>
      </c>
    </row>
    <row r="46" spans="2:13" ht="27.75" customHeight="1">
      <c r="B46" s="1206"/>
      <c r="C46" s="1207"/>
      <c r="D46" s="89"/>
      <c r="E46" s="1212" t="s">
        <v>29</v>
      </c>
      <c r="F46" s="1212"/>
      <c r="G46" s="1212"/>
      <c r="H46" s="1213"/>
      <c r="I46" s="86" t="s">
        <v>515</v>
      </c>
      <c r="J46" s="87" t="s">
        <v>515</v>
      </c>
      <c r="K46" s="87" t="s">
        <v>515</v>
      </c>
      <c r="L46" s="87" t="s">
        <v>515</v>
      </c>
      <c r="M46" s="88" t="s">
        <v>515</v>
      </c>
    </row>
    <row r="47" spans="2:13" ht="27.75" customHeight="1">
      <c r="B47" s="1206"/>
      <c r="C47" s="1207"/>
      <c r="D47" s="90"/>
      <c r="E47" s="1214" t="s">
        <v>30</v>
      </c>
      <c r="F47" s="1215"/>
      <c r="G47" s="1215"/>
      <c r="H47" s="1216"/>
      <c r="I47" s="86" t="s">
        <v>515</v>
      </c>
      <c r="J47" s="87" t="s">
        <v>515</v>
      </c>
      <c r="K47" s="87" t="s">
        <v>515</v>
      </c>
      <c r="L47" s="87" t="s">
        <v>515</v>
      </c>
      <c r="M47" s="88" t="s">
        <v>515</v>
      </c>
    </row>
    <row r="48" spans="2:13" ht="27.75" customHeight="1">
      <c r="B48" s="1206"/>
      <c r="C48" s="1207"/>
      <c r="D48" s="85"/>
      <c r="E48" s="1212" t="s">
        <v>31</v>
      </c>
      <c r="F48" s="1212"/>
      <c r="G48" s="1212"/>
      <c r="H48" s="1213"/>
      <c r="I48" s="86" t="s">
        <v>515</v>
      </c>
      <c r="J48" s="87" t="s">
        <v>515</v>
      </c>
      <c r="K48" s="87" t="s">
        <v>515</v>
      </c>
      <c r="L48" s="87" t="s">
        <v>515</v>
      </c>
      <c r="M48" s="88" t="s">
        <v>515</v>
      </c>
    </row>
    <row r="49" spans="2:13" ht="27.75" customHeight="1">
      <c r="B49" s="1208"/>
      <c r="C49" s="1209"/>
      <c r="D49" s="85"/>
      <c r="E49" s="1212" t="s">
        <v>32</v>
      </c>
      <c r="F49" s="1212"/>
      <c r="G49" s="1212"/>
      <c r="H49" s="1213"/>
      <c r="I49" s="86" t="s">
        <v>515</v>
      </c>
      <c r="J49" s="87" t="s">
        <v>515</v>
      </c>
      <c r="K49" s="87" t="s">
        <v>515</v>
      </c>
      <c r="L49" s="87" t="s">
        <v>515</v>
      </c>
      <c r="M49" s="88" t="s">
        <v>515</v>
      </c>
    </row>
    <row r="50" spans="2:13" ht="27.75" customHeight="1">
      <c r="B50" s="1217" t="s">
        <v>33</v>
      </c>
      <c r="C50" s="1218"/>
      <c r="D50" s="91"/>
      <c r="E50" s="1212" t="s">
        <v>34</v>
      </c>
      <c r="F50" s="1212"/>
      <c r="G50" s="1212"/>
      <c r="H50" s="1213"/>
      <c r="I50" s="86">
        <v>4274</v>
      </c>
      <c r="J50" s="87">
        <v>4827</v>
      </c>
      <c r="K50" s="87">
        <v>5246</v>
      </c>
      <c r="L50" s="87">
        <v>5725</v>
      </c>
      <c r="M50" s="88">
        <v>6088</v>
      </c>
    </row>
    <row r="51" spans="2:13" ht="27.75" customHeight="1">
      <c r="B51" s="1206"/>
      <c r="C51" s="1207"/>
      <c r="D51" s="85"/>
      <c r="E51" s="1212" t="s">
        <v>35</v>
      </c>
      <c r="F51" s="1212"/>
      <c r="G51" s="1212"/>
      <c r="H51" s="1213"/>
      <c r="I51" s="86">
        <v>37</v>
      </c>
      <c r="J51" s="87">
        <v>28</v>
      </c>
      <c r="K51" s="87">
        <v>21</v>
      </c>
      <c r="L51" s="87">
        <v>15</v>
      </c>
      <c r="M51" s="88">
        <v>7</v>
      </c>
    </row>
    <row r="52" spans="2:13" ht="27.75" customHeight="1">
      <c r="B52" s="1208"/>
      <c r="C52" s="1209"/>
      <c r="D52" s="85"/>
      <c r="E52" s="1212" t="s">
        <v>36</v>
      </c>
      <c r="F52" s="1212"/>
      <c r="G52" s="1212"/>
      <c r="H52" s="1213"/>
      <c r="I52" s="86">
        <v>17290</v>
      </c>
      <c r="J52" s="87">
        <v>18196</v>
      </c>
      <c r="K52" s="87">
        <v>18385</v>
      </c>
      <c r="L52" s="87">
        <v>18527</v>
      </c>
      <c r="M52" s="88">
        <v>18588</v>
      </c>
    </row>
    <row r="53" spans="2:13" ht="27.75" customHeight="1" thickBot="1">
      <c r="B53" s="1219" t="s">
        <v>37</v>
      </c>
      <c r="C53" s="1220"/>
      <c r="D53" s="92"/>
      <c r="E53" s="1221" t="s">
        <v>38</v>
      </c>
      <c r="F53" s="1221"/>
      <c r="G53" s="1221"/>
      <c r="H53" s="1222"/>
      <c r="I53" s="93">
        <v>12949</v>
      </c>
      <c r="J53" s="94">
        <v>12825</v>
      </c>
      <c r="K53" s="94">
        <v>11882</v>
      </c>
      <c r="L53" s="94">
        <v>10671</v>
      </c>
      <c r="M53" s="95">
        <v>9834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uiCUsDGLWfi/bebhceYHCgdoTI89HI4VH7iHyH11MzyKPtWgQv4qMCXK/wqfoojAS6tUIjacJNLqhBPimOBmw==" saltValue="8qL6L1h1n/k2tbLF4wEp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31" t="s">
        <v>41</v>
      </c>
      <c r="D55" s="1231"/>
      <c r="E55" s="1232"/>
      <c r="F55" s="107">
        <v>3136</v>
      </c>
      <c r="G55" s="107">
        <v>3168</v>
      </c>
      <c r="H55" s="108">
        <v>3139</v>
      </c>
    </row>
    <row r="56" spans="2:8" ht="52.5" customHeight="1">
      <c r="B56" s="109"/>
      <c r="C56" s="1233" t="s">
        <v>42</v>
      </c>
      <c r="D56" s="1233"/>
      <c r="E56" s="1234"/>
      <c r="F56" s="110">
        <v>18</v>
      </c>
      <c r="G56" s="110">
        <v>18</v>
      </c>
      <c r="H56" s="111">
        <v>18</v>
      </c>
    </row>
    <row r="57" spans="2:8" ht="53.25" customHeight="1">
      <c r="B57" s="109"/>
      <c r="C57" s="1235" t="s">
        <v>43</v>
      </c>
      <c r="D57" s="1235"/>
      <c r="E57" s="1236"/>
      <c r="F57" s="112">
        <v>1647</v>
      </c>
      <c r="G57" s="112">
        <v>2082</v>
      </c>
      <c r="H57" s="113">
        <v>2475</v>
      </c>
    </row>
    <row r="58" spans="2:8" ht="45.75" customHeight="1">
      <c r="B58" s="114"/>
      <c r="C58" s="1223" t="s">
        <v>590</v>
      </c>
      <c r="D58" s="1224"/>
      <c r="E58" s="1225"/>
      <c r="F58" s="115">
        <v>1001</v>
      </c>
      <c r="G58" s="115">
        <v>1401</v>
      </c>
      <c r="H58" s="116">
        <v>1748</v>
      </c>
    </row>
    <row r="59" spans="2:8" ht="45.75" customHeight="1">
      <c r="B59" s="114"/>
      <c r="C59" s="1223" t="s">
        <v>591</v>
      </c>
      <c r="D59" s="1224"/>
      <c r="E59" s="1225"/>
      <c r="F59" s="115">
        <v>214</v>
      </c>
      <c r="G59" s="115">
        <v>213</v>
      </c>
      <c r="H59" s="116">
        <v>212</v>
      </c>
    </row>
    <row r="60" spans="2:8" ht="45.75" customHeight="1">
      <c r="B60" s="114"/>
      <c r="C60" s="1223" t="s">
        <v>592</v>
      </c>
      <c r="D60" s="1224"/>
      <c r="E60" s="1225"/>
      <c r="F60" s="115">
        <v>48</v>
      </c>
      <c r="G60" s="115">
        <v>84</v>
      </c>
      <c r="H60" s="116">
        <v>135</v>
      </c>
    </row>
    <row r="61" spans="2:8" ht="45.75" customHeight="1">
      <c r="B61" s="114"/>
      <c r="C61" s="1223" t="s">
        <v>593</v>
      </c>
      <c r="D61" s="1224"/>
      <c r="E61" s="1225"/>
      <c r="F61" s="115">
        <v>82</v>
      </c>
      <c r="G61" s="115">
        <v>82</v>
      </c>
      <c r="H61" s="116">
        <v>81</v>
      </c>
    </row>
    <row r="62" spans="2:8" ht="45.75" customHeight="1" thickBot="1">
      <c r="B62" s="117"/>
      <c r="C62" s="1226" t="s">
        <v>594</v>
      </c>
      <c r="D62" s="1227"/>
      <c r="E62" s="1228"/>
      <c r="F62" s="118">
        <v>76</v>
      </c>
      <c r="G62" s="118">
        <v>76</v>
      </c>
      <c r="H62" s="119">
        <v>76</v>
      </c>
    </row>
    <row r="63" spans="2:8" ht="52.5" customHeight="1" thickBot="1">
      <c r="B63" s="120"/>
      <c r="C63" s="1229" t="s">
        <v>44</v>
      </c>
      <c r="D63" s="1229"/>
      <c r="E63" s="1230"/>
      <c r="F63" s="121">
        <v>4801</v>
      </c>
      <c r="G63" s="121">
        <v>5269</v>
      </c>
      <c r="H63" s="122">
        <v>5632</v>
      </c>
    </row>
    <row r="64" spans="2:8" ht="15" customHeight="1"/>
    <row r="65" ht="0" hidden="1" customHeight="1"/>
    <row r="66" ht="0" hidden="1" customHeight="1"/>
  </sheetData>
  <sheetProtection algorithmName="SHA-512" hashValue="1gS7R9a9r12EOLmO20xie6MmAQ1BmPmAlCRw0jLJITSr7/stqLKzTHfCnnVR1t5Syj6lMvPrC30RTRqwVMZljg==" saltValue="t8e/3Vhjw7ljfSFeUURl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605</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601</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604</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599</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558</v>
      </c>
      <c r="BQ50" s="1247"/>
      <c r="BR50" s="1247"/>
      <c r="BS50" s="1247"/>
      <c r="BT50" s="1247"/>
      <c r="BU50" s="1247"/>
      <c r="BV50" s="1247"/>
      <c r="BW50" s="1247"/>
      <c r="BX50" s="1247" t="s">
        <v>559</v>
      </c>
      <c r="BY50" s="1247"/>
      <c r="BZ50" s="1247"/>
      <c r="CA50" s="1247"/>
      <c r="CB50" s="1247"/>
      <c r="CC50" s="1247"/>
      <c r="CD50" s="1247"/>
      <c r="CE50" s="1247"/>
      <c r="CF50" s="1247" t="s">
        <v>560</v>
      </c>
      <c r="CG50" s="1247"/>
      <c r="CH50" s="1247"/>
      <c r="CI50" s="1247"/>
      <c r="CJ50" s="1247"/>
      <c r="CK50" s="1247"/>
      <c r="CL50" s="1247"/>
      <c r="CM50" s="1247"/>
      <c r="CN50" s="1247" t="s">
        <v>561</v>
      </c>
      <c r="CO50" s="1247"/>
      <c r="CP50" s="1247"/>
      <c r="CQ50" s="1247"/>
      <c r="CR50" s="1247"/>
      <c r="CS50" s="1247"/>
      <c r="CT50" s="1247"/>
      <c r="CU50" s="1247"/>
      <c r="CV50" s="1247" t="s">
        <v>562</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598</v>
      </c>
      <c r="AO51" s="1246"/>
      <c r="AP51" s="1246"/>
      <c r="AQ51" s="1246"/>
      <c r="AR51" s="1246"/>
      <c r="AS51" s="1246"/>
      <c r="AT51" s="1246"/>
      <c r="AU51" s="1246"/>
      <c r="AV51" s="1246"/>
      <c r="AW51" s="1246"/>
      <c r="AX51" s="1246"/>
      <c r="AY51" s="1246"/>
      <c r="AZ51" s="1246"/>
      <c r="BA51" s="1246"/>
      <c r="BB51" s="1246" t="s">
        <v>596</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97.5</v>
      </c>
      <c r="CG51" s="1245"/>
      <c r="CH51" s="1245"/>
      <c r="CI51" s="1245"/>
      <c r="CJ51" s="1245"/>
      <c r="CK51" s="1245"/>
      <c r="CL51" s="1245"/>
      <c r="CM51" s="1245"/>
      <c r="CN51" s="1245">
        <v>88.3</v>
      </c>
      <c r="CO51" s="1245"/>
      <c r="CP51" s="1245"/>
      <c r="CQ51" s="1245"/>
      <c r="CR51" s="1245"/>
      <c r="CS51" s="1245"/>
      <c r="CT51" s="1245"/>
      <c r="CU51" s="1245"/>
      <c r="CV51" s="1245">
        <v>81.5</v>
      </c>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603</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69.8</v>
      </c>
      <c r="CG53" s="1245"/>
      <c r="CH53" s="1245"/>
      <c r="CI53" s="1245"/>
      <c r="CJ53" s="1245"/>
      <c r="CK53" s="1245"/>
      <c r="CL53" s="1245"/>
      <c r="CM53" s="1245"/>
      <c r="CN53" s="1245">
        <v>70.7</v>
      </c>
      <c r="CO53" s="1245"/>
      <c r="CP53" s="1245"/>
      <c r="CQ53" s="1245"/>
      <c r="CR53" s="1245"/>
      <c r="CS53" s="1245"/>
      <c r="CT53" s="1245"/>
      <c r="CU53" s="1245"/>
      <c r="CV53" s="1245">
        <v>71.5</v>
      </c>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597</v>
      </c>
      <c r="AO55" s="1247"/>
      <c r="AP55" s="1247"/>
      <c r="AQ55" s="1247"/>
      <c r="AR55" s="1247"/>
      <c r="AS55" s="1247"/>
      <c r="AT55" s="1247"/>
      <c r="AU55" s="1247"/>
      <c r="AV55" s="1247"/>
      <c r="AW55" s="1247"/>
      <c r="AX55" s="1247"/>
      <c r="AY55" s="1247"/>
      <c r="AZ55" s="1247"/>
      <c r="BA55" s="1247"/>
      <c r="BB55" s="1246" t="s">
        <v>596</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33.6</v>
      </c>
      <c r="CG55" s="1245"/>
      <c r="CH55" s="1245"/>
      <c r="CI55" s="1245"/>
      <c r="CJ55" s="1245"/>
      <c r="CK55" s="1245"/>
      <c r="CL55" s="1245"/>
      <c r="CM55" s="1245"/>
      <c r="CN55" s="1245">
        <v>33.1</v>
      </c>
      <c r="CO55" s="1245"/>
      <c r="CP55" s="1245"/>
      <c r="CQ55" s="1245"/>
      <c r="CR55" s="1245"/>
      <c r="CS55" s="1245"/>
      <c r="CT55" s="1245"/>
      <c r="CU55" s="1245"/>
      <c r="CV55" s="1245">
        <v>31.3</v>
      </c>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603</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56.8</v>
      </c>
      <c r="CG57" s="1245"/>
      <c r="CH57" s="1245"/>
      <c r="CI57" s="1245"/>
      <c r="CJ57" s="1245"/>
      <c r="CK57" s="1245"/>
      <c r="CL57" s="1245"/>
      <c r="CM57" s="1245"/>
      <c r="CN57" s="1245">
        <v>57.2</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602</v>
      </c>
    </row>
    <row r="64" spans="1:109" ht="13.5">
      <c r="B64" s="1238"/>
      <c r="G64" s="1275"/>
      <c r="I64" s="1277"/>
      <c r="J64" s="1277"/>
      <c r="K64" s="1277"/>
      <c r="L64" s="1277"/>
      <c r="M64" s="1277"/>
      <c r="N64" s="1276"/>
      <c r="AM64" s="1275"/>
      <c r="AN64" s="1275" t="s">
        <v>601</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600</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599</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558</v>
      </c>
      <c r="BQ72" s="1247"/>
      <c r="BR72" s="1247"/>
      <c r="BS72" s="1247"/>
      <c r="BT72" s="1247"/>
      <c r="BU72" s="1247"/>
      <c r="BV72" s="1247"/>
      <c r="BW72" s="1247"/>
      <c r="BX72" s="1247" t="s">
        <v>559</v>
      </c>
      <c r="BY72" s="1247"/>
      <c r="BZ72" s="1247"/>
      <c r="CA72" s="1247"/>
      <c r="CB72" s="1247"/>
      <c r="CC72" s="1247"/>
      <c r="CD72" s="1247"/>
      <c r="CE72" s="1247"/>
      <c r="CF72" s="1247" t="s">
        <v>560</v>
      </c>
      <c r="CG72" s="1247"/>
      <c r="CH72" s="1247"/>
      <c r="CI72" s="1247"/>
      <c r="CJ72" s="1247"/>
      <c r="CK72" s="1247"/>
      <c r="CL72" s="1247"/>
      <c r="CM72" s="1247"/>
      <c r="CN72" s="1247" t="s">
        <v>561</v>
      </c>
      <c r="CO72" s="1247"/>
      <c r="CP72" s="1247"/>
      <c r="CQ72" s="1247"/>
      <c r="CR72" s="1247"/>
      <c r="CS72" s="1247"/>
      <c r="CT72" s="1247"/>
      <c r="CU72" s="1247"/>
      <c r="CV72" s="1247" t="s">
        <v>562</v>
      </c>
      <c r="CW72" s="1247"/>
      <c r="CX72" s="1247"/>
      <c r="CY72" s="1247"/>
      <c r="CZ72" s="1247"/>
      <c r="DA72" s="1247"/>
      <c r="DB72" s="1247"/>
      <c r="DC72" s="1247"/>
    </row>
    <row r="73" spans="2:107" ht="13.5">
      <c r="B73" s="1238"/>
      <c r="G73" s="1254"/>
      <c r="H73" s="1254"/>
      <c r="I73" s="1254"/>
      <c r="J73" s="1254"/>
      <c r="K73" s="1251"/>
      <c r="L73" s="1251"/>
      <c r="M73" s="1251"/>
      <c r="N73" s="1251"/>
      <c r="AM73" s="1252"/>
      <c r="AN73" s="1246" t="s">
        <v>598</v>
      </c>
      <c r="AO73" s="1246"/>
      <c r="AP73" s="1246"/>
      <c r="AQ73" s="1246"/>
      <c r="AR73" s="1246"/>
      <c r="AS73" s="1246"/>
      <c r="AT73" s="1246"/>
      <c r="AU73" s="1246"/>
      <c r="AV73" s="1246"/>
      <c r="AW73" s="1246"/>
      <c r="AX73" s="1246"/>
      <c r="AY73" s="1246"/>
      <c r="AZ73" s="1246"/>
      <c r="BA73" s="1246"/>
      <c r="BB73" s="1246" t="s">
        <v>596</v>
      </c>
      <c r="BC73" s="1246"/>
      <c r="BD73" s="1246"/>
      <c r="BE73" s="1246"/>
      <c r="BF73" s="1246"/>
      <c r="BG73" s="1246"/>
      <c r="BH73" s="1246"/>
      <c r="BI73" s="1246"/>
      <c r="BJ73" s="1246"/>
      <c r="BK73" s="1246"/>
      <c r="BL73" s="1246"/>
      <c r="BM73" s="1246"/>
      <c r="BN73" s="1246"/>
      <c r="BO73" s="1246"/>
      <c r="BP73" s="1245">
        <v>106.4</v>
      </c>
      <c r="BQ73" s="1245"/>
      <c r="BR73" s="1245"/>
      <c r="BS73" s="1245"/>
      <c r="BT73" s="1245"/>
      <c r="BU73" s="1245"/>
      <c r="BV73" s="1245"/>
      <c r="BW73" s="1245"/>
      <c r="BX73" s="1245">
        <v>105.9</v>
      </c>
      <c r="BY73" s="1245"/>
      <c r="BZ73" s="1245"/>
      <c r="CA73" s="1245"/>
      <c r="CB73" s="1245"/>
      <c r="CC73" s="1245"/>
      <c r="CD73" s="1245"/>
      <c r="CE73" s="1245"/>
      <c r="CF73" s="1245">
        <v>97.5</v>
      </c>
      <c r="CG73" s="1245"/>
      <c r="CH73" s="1245"/>
      <c r="CI73" s="1245"/>
      <c r="CJ73" s="1245"/>
      <c r="CK73" s="1245"/>
      <c r="CL73" s="1245"/>
      <c r="CM73" s="1245"/>
      <c r="CN73" s="1245">
        <v>88.3</v>
      </c>
      <c r="CO73" s="1245"/>
      <c r="CP73" s="1245"/>
      <c r="CQ73" s="1245"/>
      <c r="CR73" s="1245"/>
      <c r="CS73" s="1245"/>
      <c r="CT73" s="1245"/>
      <c r="CU73" s="1245"/>
      <c r="CV73" s="1245">
        <v>81.5</v>
      </c>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595</v>
      </c>
      <c r="BC75" s="1246"/>
      <c r="BD75" s="1246"/>
      <c r="BE75" s="1246"/>
      <c r="BF75" s="1246"/>
      <c r="BG75" s="1246"/>
      <c r="BH75" s="1246"/>
      <c r="BI75" s="1246"/>
      <c r="BJ75" s="1246"/>
      <c r="BK75" s="1246"/>
      <c r="BL75" s="1246"/>
      <c r="BM75" s="1246"/>
      <c r="BN75" s="1246"/>
      <c r="BO75" s="1246"/>
      <c r="BP75" s="1245">
        <v>13.6</v>
      </c>
      <c r="BQ75" s="1245"/>
      <c r="BR75" s="1245"/>
      <c r="BS75" s="1245"/>
      <c r="BT75" s="1245"/>
      <c r="BU75" s="1245"/>
      <c r="BV75" s="1245"/>
      <c r="BW75" s="1245"/>
      <c r="BX75" s="1245">
        <v>12.9</v>
      </c>
      <c r="BY75" s="1245"/>
      <c r="BZ75" s="1245"/>
      <c r="CA75" s="1245"/>
      <c r="CB75" s="1245"/>
      <c r="CC75" s="1245"/>
      <c r="CD75" s="1245"/>
      <c r="CE75" s="1245"/>
      <c r="CF75" s="1245">
        <v>12.6</v>
      </c>
      <c r="CG75" s="1245"/>
      <c r="CH75" s="1245"/>
      <c r="CI75" s="1245"/>
      <c r="CJ75" s="1245"/>
      <c r="CK75" s="1245"/>
      <c r="CL75" s="1245"/>
      <c r="CM75" s="1245"/>
      <c r="CN75" s="1245">
        <v>12.2</v>
      </c>
      <c r="CO75" s="1245"/>
      <c r="CP75" s="1245"/>
      <c r="CQ75" s="1245"/>
      <c r="CR75" s="1245"/>
      <c r="CS75" s="1245"/>
      <c r="CT75" s="1245"/>
      <c r="CU75" s="1245"/>
      <c r="CV75" s="1245">
        <v>11.7</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597</v>
      </c>
      <c r="AO77" s="1247"/>
      <c r="AP77" s="1247"/>
      <c r="AQ77" s="1247"/>
      <c r="AR77" s="1247"/>
      <c r="AS77" s="1247"/>
      <c r="AT77" s="1247"/>
      <c r="AU77" s="1247"/>
      <c r="AV77" s="1247"/>
      <c r="AW77" s="1247"/>
      <c r="AX77" s="1247"/>
      <c r="AY77" s="1247"/>
      <c r="AZ77" s="1247"/>
      <c r="BA77" s="1247"/>
      <c r="BB77" s="1246" t="s">
        <v>596</v>
      </c>
      <c r="BC77" s="1246"/>
      <c r="BD77" s="1246"/>
      <c r="BE77" s="1246"/>
      <c r="BF77" s="1246"/>
      <c r="BG77" s="1246"/>
      <c r="BH77" s="1246"/>
      <c r="BI77" s="1246"/>
      <c r="BJ77" s="1246"/>
      <c r="BK77" s="1246"/>
      <c r="BL77" s="1246"/>
      <c r="BM77" s="1246"/>
      <c r="BN77" s="1246"/>
      <c r="BO77" s="1246"/>
      <c r="BP77" s="1245">
        <v>50.3</v>
      </c>
      <c r="BQ77" s="1245"/>
      <c r="BR77" s="1245"/>
      <c r="BS77" s="1245"/>
      <c r="BT77" s="1245"/>
      <c r="BU77" s="1245"/>
      <c r="BV77" s="1245"/>
      <c r="BW77" s="1245"/>
      <c r="BX77" s="1245">
        <v>45.9</v>
      </c>
      <c r="BY77" s="1245"/>
      <c r="BZ77" s="1245"/>
      <c r="CA77" s="1245"/>
      <c r="CB77" s="1245"/>
      <c r="CC77" s="1245"/>
      <c r="CD77" s="1245"/>
      <c r="CE77" s="1245"/>
      <c r="CF77" s="1245">
        <v>33.6</v>
      </c>
      <c r="CG77" s="1245"/>
      <c r="CH77" s="1245"/>
      <c r="CI77" s="1245"/>
      <c r="CJ77" s="1245"/>
      <c r="CK77" s="1245"/>
      <c r="CL77" s="1245"/>
      <c r="CM77" s="1245"/>
      <c r="CN77" s="1245">
        <v>33.1</v>
      </c>
      <c r="CO77" s="1245"/>
      <c r="CP77" s="1245"/>
      <c r="CQ77" s="1245"/>
      <c r="CR77" s="1245"/>
      <c r="CS77" s="1245"/>
      <c r="CT77" s="1245"/>
      <c r="CU77" s="1245"/>
      <c r="CV77" s="1245">
        <v>31.3</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595</v>
      </c>
      <c r="BC79" s="1246"/>
      <c r="BD79" s="1246"/>
      <c r="BE79" s="1246"/>
      <c r="BF79" s="1246"/>
      <c r="BG79" s="1246"/>
      <c r="BH79" s="1246"/>
      <c r="BI79" s="1246"/>
      <c r="BJ79" s="1246"/>
      <c r="BK79" s="1246"/>
      <c r="BL79" s="1246"/>
      <c r="BM79" s="1246"/>
      <c r="BN79" s="1246"/>
      <c r="BO79" s="1246"/>
      <c r="BP79" s="1245">
        <v>9.6</v>
      </c>
      <c r="BQ79" s="1245"/>
      <c r="BR79" s="1245"/>
      <c r="BS79" s="1245"/>
      <c r="BT79" s="1245"/>
      <c r="BU79" s="1245"/>
      <c r="BV79" s="1245"/>
      <c r="BW79" s="1245"/>
      <c r="BX79" s="1245">
        <v>8.8000000000000007</v>
      </c>
      <c r="BY79" s="1245"/>
      <c r="BZ79" s="1245"/>
      <c r="CA79" s="1245"/>
      <c r="CB79" s="1245"/>
      <c r="CC79" s="1245"/>
      <c r="CD79" s="1245"/>
      <c r="CE79" s="1245"/>
      <c r="CF79" s="1245">
        <v>7</v>
      </c>
      <c r="CG79" s="1245"/>
      <c r="CH79" s="1245"/>
      <c r="CI79" s="1245"/>
      <c r="CJ79" s="1245"/>
      <c r="CK79" s="1245"/>
      <c r="CL79" s="1245"/>
      <c r="CM79" s="1245"/>
      <c r="CN79" s="1245">
        <v>7.5</v>
      </c>
      <c r="CO79" s="1245"/>
      <c r="CP79" s="1245"/>
      <c r="CQ79" s="1245"/>
      <c r="CR79" s="1245"/>
      <c r="CS79" s="1245"/>
      <c r="CT79" s="1245"/>
      <c r="CU79" s="1245"/>
      <c r="CV79" s="1245">
        <v>7.2</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N2CGjdSohLAnHUhi9pC2LoSU4x29hRPMyFTHtnIUCg0CrG/ttcTfDTR7ff6J2YKnjCDHASy5BPlMfyEcsc5zg==" saltValue="qn6Qv+gvaqtaQdDn3TLHf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lDPCrnKEFj2oqvrxJeVGnzz+NdvbTgAmuqpaWpK3bQoT59GqLBYRzoGNgJi8WP3W0PSn2b9yOgj713WP9qQXQ==" saltValue="Z65Ualb9vfg4WbUeHmwT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r6tia+LAe31CSAXXTPunUwlk2aYr3fOpd5GJcb1EZ3PfQuqfCGTOGNtWNPHCSqVYWAIicYa+nia54b7mY/bpQ==" saltValue="7r2Q6dI4dAYBj8hLkZZa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555</v>
      </c>
      <c r="G2" s="136"/>
      <c r="H2" s="137"/>
    </row>
    <row r="3" spans="1:8">
      <c r="A3" s="133" t="s">
        <v>548</v>
      </c>
      <c r="B3" s="138"/>
      <c r="C3" s="139"/>
      <c r="D3" s="140">
        <v>40117</v>
      </c>
      <c r="E3" s="141"/>
      <c r="F3" s="142">
        <v>63956</v>
      </c>
      <c r="G3" s="143"/>
      <c r="H3" s="144"/>
    </row>
    <row r="4" spans="1:8">
      <c r="A4" s="145"/>
      <c r="B4" s="146"/>
      <c r="C4" s="147"/>
      <c r="D4" s="148">
        <v>20757</v>
      </c>
      <c r="E4" s="149"/>
      <c r="F4" s="150">
        <v>29239</v>
      </c>
      <c r="G4" s="151"/>
      <c r="H4" s="152"/>
    </row>
    <row r="5" spans="1:8">
      <c r="A5" s="133" t="s">
        <v>550</v>
      </c>
      <c r="B5" s="138"/>
      <c r="C5" s="139"/>
      <c r="D5" s="140">
        <v>31533</v>
      </c>
      <c r="E5" s="141"/>
      <c r="F5" s="142">
        <v>66255</v>
      </c>
      <c r="G5" s="143"/>
      <c r="H5" s="144"/>
    </row>
    <row r="6" spans="1:8">
      <c r="A6" s="145"/>
      <c r="B6" s="146"/>
      <c r="C6" s="147"/>
      <c r="D6" s="148">
        <v>22311</v>
      </c>
      <c r="E6" s="149"/>
      <c r="F6" s="150">
        <v>31822</v>
      </c>
      <c r="G6" s="151"/>
      <c r="H6" s="152"/>
    </row>
    <row r="7" spans="1:8">
      <c r="A7" s="133" t="s">
        <v>551</v>
      </c>
      <c r="B7" s="138"/>
      <c r="C7" s="139"/>
      <c r="D7" s="140">
        <v>53392</v>
      </c>
      <c r="E7" s="141"/>
      <c r="F7" s="142">
        <v>47278</v>
      </c>
      <c r="G7" s="143"/>
      <c r="H7" s="144"/>
    </row>
    <row r="8" spans="1:8">
      <c r="A8" s="145"/>
      <c r="B8" s="146"/>
      <c r="C8" s="147"/>
      <c r="D8" s="148">
        <v>36814</v>
      </c>
      <c r="E8" s="149"/>
      <c r="F8" s="150">
        <v>24096</v>
      </c>
      <c r="G8" s="151"/>
      <c r="H8" s="152"/>
    </row>
    <row r="9" spans="1:8">
      <c r="A9" s="133" t="s">
        <v>552</v>
      </c>
      <c r="B9" s="138"/>
      <c r="C9" s="139"/>
      <c r="D9" s="140">
        <v>43914</v>
      </c>
      <c r="E9" s="141"/>
      <c r="F9" s="142">
        <v>57295</v>
      </c>
      <c r="G9" s="143"/>
      <c r="H9" s="144"/>
    </row>
    <row r="10" spans="1:8">
      <c r="A10" s="145"/>
      <c r="B10" s="146"/>
      <c r="C10" s="147"/>
      <c r="D10" s="148">
        <v>29711</v>
      </c>
      <c r="E10" s="149"/>
      <c r="F10" s="150">
        <v>32771</v>
      </c>
      <c r="G10" s="151"/>
      <c r="H10" s="152"/>
    </row>
    <row r="11" spans="1:8">
      <c r="A11" s="133" t="s">
        <v>553</v>
      </c>
      <c r="B11" s="138"/>
      <c r="C11" s="139"/>
      <c r="D11" s="140">
        <v>44297</v>
      </c>
      <c r="E11" s="141"/>
      <c r="F11" s="142">
        <v>54110</v>
      </c>
      <c r="G11" s="143"/>
      <c r="H11" s="144"/>
    </row>
    <row r="12" spans="1:8">
      <c r="A12" s="145"/>
      <c r="B12" s="146"/>
      <c r="C12" s="153"/>
      <c r="D12" s="148">
        <v>27327</v>
      </c>
      <c r="E12" s="149"/>
      <c r="F12" s="150">
        <v>30620</v>
      </c>
      <c r="G12" s="151"/>
      <c r="H12" s="152"/>
    </row>
    <row r="13" spans="1:8">
      <c r="A13" s="133"/>
      <c r="B13" s="138"/>
      <c r="C13" s="154"/>
      <c r="D13" s="155">
        <v>42651</v>
      </c>
      <c r="E13" s="156"/>
      <c r="F13" s="157">
        <v>57779</v>
      </c>
      <c r="G13" s="158"/>
      <c r="H13" s="144"/>
    </row>
    <row r="14" spans="1:8">
      <c r="A14" s="145"/>
      <c r="B14" s="146"/>
      <c r="C14" s="147"/>
      <c r="D14" s="148">
        <v>27384</v>
      </c>
      <c r="E14" s="149"/>
      <c r="F14" s="150">
        <v>29710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8.51</v>
      </c>
      <c r="C19" s="159">
        <f>ROUND(VALUE(SUBSTITUTE(実質収支比率等に係る経年分析!G$48,"▲","-")),2)</f>
        <v>6.39</v>
      </c>
      <c r="D19" s="159">
        <f>ROUND(VALUE(SUBSTITUTE(実質収支比率等に係る経年分析!H$48,"▲","-")),2)</f>
        <v>6.2</v>
      </c>
      <c r="E19" s="159">
        <f>ROUND(VALUE(SUBSTITUTE(実質収支比率等に係る経年分析!I$48,"▲","-")),2)</f>
        <v>5.39</v>
      </c>
      <c r="F19" s="159">
        <f>ROUND(VALUE(SUBSTITUTE(実質収支比率等に係る経年分析!J$48,"▲","-")),2)</f>
        <v>1.28</v>
      </c>
    </row>
    <row r="20" spans="1:11">
      <c r="A20" s="159" t="s">
        <v>48</v>
      </c>
      <c r="B20" s="159">
        <f>ROUND(VALUE(SUBSTITUTE(実質収支比率等に係る経年分析!F$47,"▲","-")),2)</f>
        <v>17.43</v>
      </c>
      <c r="C20" s="159">
        <f>ROUND(VALUE(SUBSTITUTE(実質収支比率等に係る経年分析!G$47,"▲","-")),2)</f>
        <v>21.15</v>
      </c>
      <c r="D20" s="159">
        <f>ROUND(VALUE(SUBSTITUTE(実質収支比率等に係る経年分析!H$47,"▲","-")),2)</f>
        <v>23.03</v>
      </c>
      <c r="E20" s="159">
        <f>ROUND(VALUE(SUBSTITUTE(実質収支比率等に係る経年分析!I$47,"▲","-")),2)</f>
        <v>23.38</v>
      </c>
      <c r="F20" s="159">
        <f>ROUND(VALUE(SUBSTITUTE(実質収支比率等に係る経年分析!J$47,"▲","-")),2)</f>
        <v>23.14</v>
      </c>
    </row>
    <row r="21" spans="1:11">
      <c r="A21" s="159" t="s">
        <v>49</v>
      </c>
      <c r="B21" s="159">
        <f>IF(ISNUMBER(VALUE(SUBSTITUTE(実質収支比率等に係る経年分析!F$49,"▲","-"))),ROUND(VALUE(SUBSTITUTE(実質収支比率等に係る経年分析!F$49,"▲","-")),2),NA())</f>
        <v>5.18</v>
      </c>
      <c r="C21" s="159">
        <f>IF(ISNUMBER(VALUE(SUBSTITUTE(実質収支比率等に係る経年分析!G$49,"▲","-"))),ROUND(VALUE(SUBSTITUTE(実質収支比率等に係る経年分析!G$49,"▲","-")),2),NA())</f>
        <v>1.63</v>
      </c>
      <c r="D21" s="159">
        <f>IF(ISNUMBER(VALUE(SUBSTITUTE(実質収支比率等に係る経年分析!H$49,"▲","-"))),ROUND(VALUE(SUBSTITUTE(実質収支比率等に係る経年分析!H$49,"▲","-")),2),NA())</f>
        <v>1.64</v>
      </c>
      <c r="E21" s="159">
        <f>IF(ISNUMBER(VALUE(SUBSTITUTE(実質収支比率等に係る経年分析!I$49,"▲","-"))),ROUND(VALUE(SUBSTITUTE(実質収支比率等に係る経年分析!I$49,"▲","-")),2),NA())</f>
        <v>-0.41</v>
      </c>
      <c r="F21" s="159">
        <f>IF(ISNUMBER(VALUE(SUBSTITUTE(実質収支比率等に係る経年分析!J$49,"▲","-"))),ROUND(VALUE(SUBSTITUTE(実質収支比率等に係る経年分析!J$49,"▲","-")),2),NA())</f>
        <v>-4.32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0.23</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0.23</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0.23</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0.27</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王越診療所特別会計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坂出港港湾整備事業特別会計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0.56999999999999995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f>IF(ROUND(VALUE(SUBSTITUTE(連結実質赤字比率に係る赤字・黒字の構成分析!G$38,"▲", "-")), 2) &lt; 0, ABS(ROUND(VALUE(SUBSTITUTE(連結実質赤字比率に係る赤字・黒字の構成分析!G$38,"▲", "-")), 2)), NA())</f>
        <v>0.72</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0.71</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0.54</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8.51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1.28</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1.67</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9.7200000000000006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8.8699999999999992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7.96</v>
      </c>
    </row>
    <row r="36" spans="1:16">
      <c r="A36" s="160" t="str">
        <f>IF(連結実質赤字比率に係る赤字・黒字の構成分析!C$34="",NA(),連結実質赤字比率に係る赤字・黒字の構成分析!C$34)</f>
        <v>市立病院事業会計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29.29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26.5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1533</v>
      </c>
      <c r="E42" s="161"/>
      <c r="F42" s="161"/>
      <c r="G42" s="161">
        <f>'実質公債費比率（分子）の構造'!L$52</f>
        <v>1548</v>
      </c>
      <c r="H42" s="161"/>
      <c r="I42" s="161"/>
      <c r="J42" s="161">
        <f>'実質公債費比率（分子）の構造'!M$52</f>
        <v>1453</v>
      </c>
      <c r="K42" s="161"/>
      <c r="L42" s="161"/>
      <c r="M42" s="161">
        <f>'実質公債費比率（分子）の構造'!N$52</f>
        <v>1480</v>
      </c>
      <c r="N42" s="161"/>
      <c r="O42" s="161"/>
      <c r="P42" s="161">
        <f>'実質公債費比率（分子）の構造'!O$52</f>
        <v>1510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59</v>
      </c>
      <c r="B45" s="161">
        <f>'実質公債費比率（分子）の構造'!K$49</f>
        <v>107</v>
      </c>
      <c r="C45" s="161"/>
      <c r="D45" s="161"/>
      <c r="E45" s="161">
        <f>'実質公債費比率（分子）の構造'!L$49</f>
        <v>75</v>
      </c>
      <c r="F45" s="161"/>
      <c r="G45" s="161"/>
      <c r="H45" s="161">
        <f>'実質公債費比率（分子）の構造'!M$49</f>
        <v>37</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565</v>
      </c>
      <c r="C46" s="161"/>
      <c r="D46" s="161"/>
      <c r="E46" s="161">
        <f>'実質公債費比率（分子）の構造'!L$48</f>
        <v>597</v>
      </c>
      <c r="F46" s="161"/>
      <c r="G46" s="161"/>
      <c r="H46" s="161">
        <f>'実質公債費比率（分子）の構造'!M$48</f>
        <v>644</v>
      </c>
      <c r="I46" s="161"/>
      <c r="J46" s="161"/>
      <c r="K46" s="161">
        <f>'実質公債費比率（分子）の構造'!N$48</f>
        <v>650</v>
      </c>
      <c r="L46" s="161"/>
      <c r="M46" s="161"/>
      <c r="N46" s="161">
        <f>'実質公債費比率（分子）の構造'!O$48</f>
        <v>673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2383</v>
      </c>
      <c r="C49" s="161"/>
      <c r="D49" s="161"/>
      <c r="E49" s="161">
        <f>'実質公債費比率（分子）の構造'!L$45</f>
        <v>2427</v>
      </c>
      <c r="F49" s="161"/>
      <c r="G49" s="161"/>
      <c r="H49" s="161">
        <f>'実質公債費比率（分子）の構造'!M$45</f>
        <v>2295</v>
      </c>
      <c r="I49" s="161"/>
      <c r="J49" s="161"/>
      <c r="K49" s="161">
        <f>'実質公債費比率（分子）の構造'!N$45</f>
        <v>2213</v>
      </c>
      <c r="L49" s="161"/>
      <c r="M49" s="161"/>
      <c r="N49" s="161">
        <f>'実質公債費比率（分子）の構造'!O$45</f>
        <v>2205</v>
      </c>
      <c r="O49" s="161"/>
      <c r="P49" s="161"/>
    </row>
    <row r="50" spans="1:16">
      <c r="A50" s="161" t="s">
        <v>64</v>
      </c>
      <c r="B50" s="161" t="e">
        <f>NA()</f>
        <v>#N/A</v>
      </c>
      <c r="C50" s="161">
        <f>IF(ISNUMBER('実質公債費比率（分子）の構造'!K$53),'実質公債費比率（分子）の構造'!K$53,NA())</f>
        <v>1523</v>
      </c>
      <c r="D50" s="161" t="e">
        <f>NA()</f>
        <v>#N/A</v>
      </c>
      <c r="E50" s="161" t="e">
        <f>NA()</f>
        <v>#N/A</v>
      </c>
      <c r="F50" s="161">
        <f>IF(ISNUMBER('実質公債費比率（分子）の構造'!L$53),'実質公債費比率（分子）の構造'!L$53,NA())</f>
        <v>1552</v>
      </c>
      <c r="G50" s="161" t="e">
        <f>NA()</f>
        <v>#N/A</v>
      </c>
      <c r="H50" s="161" t="e">
        <f>NA()</f>
        <v>#N/A</v>
      </c>
      <c r="I50" s="161">
        <f>IF(ISNUMBER('実質公債費比率（分子）の構造'!M$53),'実質公債費比率（分子）の構造'!M$53,NA())</f>
        <v>1524</v>
      </c>
      <c r="J50" s="161" t="e">
        <f>NA()</f>
        <v>#N/A</v>
      </c>
      <c r="K50" s="161" t="e">
        <f>NA()</f>
        <v>#N/A</v>
      </c>
      <c r="L50" s="161">
        <f>IF(ISNUMBER('実質公債費比率（分子）の構造'!N$53),'実質公債費比率（分子）の構造'!N$53,NA())</f>
        <v>1384</v>
      </c>
      <c r="M50" s="161" t="e">
        <f>NA()</f>
        <v>#N/A</v>
      </c>
      <c r="N50" s="161" t="e">
        <f>NA()</f>
        <v>#N/A</v>
      </c>
      <c r="O50" s="161">
        <f>IF(ISNUMBER('実質公債費比率（分子）の構造'!O$53),'実質公債費比率（分子）の構造'!O$53,NA())</f>
        <v>1369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17290</v>
      </c>
      <c r="E56" s="160"/>
      <c r="F56" s="160"/>
      <c r="G56" s="160">
        <f>'将来負担比率（分子）の構造'!J$52</f>
        <v>18196</v>
      </c>
      <c r="H56" s="160"/>
      <c r="I56" s="160"/>
      <c r="J56" s="160">
        <f>'将来負担比率（分子）の構造'!K$52</f>
        <v>18385</v>
      </c>
      <c r="K56" s="160"/>
      <c r="L56" s="160"/>
      <c r="M56" s="160">
        <f>'将来負担比率（分子）の構造'!L$52</f>
        <v>18527</v>
      </c>
      <c r="N56" s="160"/>
      <c r="O56" s="160"/>
      <c r="P56" s="160">
        <f>'将来負担比率（分子）の構造'!M$52</f>
        <v>18588</v>
      </c>
    </row>
    <row r="57" spans="1:16">
      <c r="A57" s="160" t="s">
        <v>35</v>
      </c>
      <c r="B57" s="160"/>
      <c r="C57" s="160"/>
      <c r="D57" s="160">
        <f>'将来負担比率（分子）の構造'!I$51</f>
        <v>37</v>
      </c>
      <c r="E57" s="160"/>
      <c r="F57" s="160"/>
      <c r="G57" s="160">
        <f>'将来負担比率（分子）の構造'!J$51</f>
        <v>28</v>
      </c>
      <c r="H57" s="160"/>
      <c r="I57" s="160"/>
      <c r="J57" s="160">
        <f>'将来負担比率（分子）の構造'!K$51</f>
        <v>21</v>
      </c>
      <c r="K57" s="160"/>
      <c r="L57" s="160"/>
      <c r="M57" s="160">
        <f>'将来負担比率（分子）の構造'!L$51</f>
        <v>15</v>
      </c>
      <c r="N57" s="160"/>
      <c r="O57" s="160"/>
      <c r="P57" s="160">
        <f>'将来負担比率（分子）の構造'!M$51</f>
        <v>7</v>
      </c>
    </row>
    <row r="58" spans="1:16">
      <c r="A58" s="160" t="s">
        <v>34</v>
      </c>
      <c r="B58" s="160"/>
      <c r="C58" s="160"/>
      <c r="D58" s="160">
        <f>'将来負担比率（分子）の構造'!I$50</f>
        <v>4274</v>
      </c>
      <c r="E58" s="160"/>
      <c r="F58" s="160"/>
      <c r="G58" s="160">
        <f>'将来負担比率（分子）の構造'!J$50</f>
        <v>4827</v>
      </c>
      <c r="H58" s="160"/>
      <c r="I58" s="160"/>
      <c r="J58" s="160">
        <f>'将来負担比率（分子）の構造'!K$50</f>
        <v>5246</v>
      </c>
      <c r="K58" s="160"/>
      <c r="L58" s="160"/>
      <c r="M58" s="160">
        <f>'将来負担比率（分子）の構造'!L$50</f>
        <v>5725</v>
      </c>
      <c r="N58" s="160"/>
      <c r="O58" s="160"/>
      <c r="P58" s="160">
        <f>'将来負担比率（分子）の構造'!M$50</f>
        <v>6088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4930</v>
      </c>
      <c r="C62" s="160"/>
      <c r="D62" s="160"/>
      <c r="E62" s="160">
        <f>'将来負担比率（分子）の構造'!J$45</f>
        <v>4264</v>
      </c>
      <c r="F62" s="160"/>
      <c r="G62" s="160"/>
      <c r="H62" s="160">
        <f>'将来負担比率（分子）の構造'!K$45</f>
        <v>3776</v>
      </c>
      <c r="I62" s="160"/>
      <c r="J62" s="160"/>
      <c r="K62" s="160">
        <f>'将来負担比率（分子）の構造'!L$45</f>
        <v>3514</v>
      </c>
      <c r="L62" s="160"/>
      <c r="M62" s="160"/>
      <c r="N62" s="160">
        <f>'将来負担比率（分子）の構造'!M$45</f>
        <v>3411</v>
      </c>
      <c r="O62" s="160"/>
      <c r="P62" s="160"/>
    </row>
    <row r="63" spans="1:16">
      <c r="A63" s="160" t="s">
        <v>27</v>
      </c>
      <c r="B63" s="160">
        <f>'将来負担比率（分子）の構造'!I$44</f>
        <v>110</v>
      </c>
      <c r="C63" s="160"/>
      <c r="D63" s="160"/>
      <c r="E63" s="160">
        <f>'将来負担比率（分子）の構造'!J$44</f>
        <v>36</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7657</v>
      </c>
      <c r="C64" s="160"/>
      <c r="D64" s="160"/>
      <c r="E64" s="160">
        <f>'将来負担比率（分子）の構造'!J$43</f>
        <v>9904</v>
      </c>
      <c r="F64" s="160"/>
      <c r="G64" s="160"/>
      <c r="H64" s="160">
        <f>'将来負担比率（分子）の構造'!K$43</f>
        <v>9812</v>
      </c>
      <c r="I64" s="160"/>
      <c r="J64" s="160"/>
      <c r="K64" s="160">
        <f>'将来負担比率（分子）の構造'!L$43</f>
        <v>9479</v>
      </c>
      <c r="L64" s="160"/>
      <c r="M64" s="160"/>
      <c r="N64" s="160">
        <f>'将来負担比率（分子）の構造'!M$43</f>
        <v>9255</v>
      </c>
      <c r="O64" s="160"/>
      <c r="P64" s="160"/>
    </row>
    <row r="65" spans="1:16">
      <c r="A65" s="160" t="s">
        <v>25</v>
      </c>
      <c r="B65" s="160">
        <f>'将来負担比率（分子）の構造'!I$42</f>
        <v>12</v>
      </c>
      <c r="C65" s="160"/>
      <c r="D65" s="160"/>
      <c r="E65" s="160">
        <f>'将来負担比率（分子）の構造'!J$42</f>
        <v>10</v>
      </c>
      <c r="F65" s="160"/>
      <c r="G65" s="160"/>
      <c r="H65" s="160">
        <f>'将来負担比率（分子）の構造'!K$42</f>
        <v>9</v>
      </c>
      <c r="I65" s="160"/>
      <c r="J65" s="160"/>
      <c r="K65" s="160">
        <f>'将来負担比率（分子）の構造'!L$42</f>
        <v>8</v>
      </c>
      <c r="L65" s="160"/>
      <c r="M65" s="160"/>
      <c r="N65" s="160">
        <f>'将来負担比率（分子）の構造'!M$42</f>
        <v>7</v>
      </c>
      <c r="O65" s="160"/>
      <c r="P65" s="160"/>
    </row>
    <row r="66" spans="1:16">
      <c r="A66" s="160" t="s">
        <v>24</v>
      </c>
      <c r="B66" s="160">
        <f>'将来負担比率（分子）の構造'!I$41</f>
        <v>21843</v>
      </c>
      <c r="C66" s="160"/>
      <c r="D66" s="160"/>
      <c r="E66" s="160">
        <f>'将来負担比率（分子）の構造'!J$41</f>
        <v>21662</v>
      </c>
      <c r="F66" s="160"/>
      <c r="G66" s="160"/>
      <c r="H66" s="160">
        <f>'将来負担比率（分子）の構造'!K$41</f>
        <v>21937</v>
      </c>
      <c r="I66" s="160"/>
      <c r="J66" s="160"/>
      <c r="K66" s="160">
        <f>'将来負担比率（分子）の構造'!L$41</f>
        <v>21938</v>
      </c>
      <c r="L66" s="160"/>
      <c r="M66" s="160"/>
      <c r="N66" s="160">
        <f>'将来負担比率（分子）の構造'!M$41</f>
        <v>21844</v>
      </c>
      <c r="O66" s="160"/>
      <c r="P66" s="160"/>
    </row>
    <row r="67" spans="1:16">
      <c r="A67" s="160" t="s">
        <v>68</v>
      </c>
      <c r="B67" s="160" t="e">
        <f>NA()</f>
        <v>#N/A</v>
      </c>
      <c r="C67" s="160">
        <f>IF(ISNUMBER('将来負担比率（分子）の構造'!I$53), IF('将来負担比率（分子）の構造'!I$53 &lt; 0, 0, '将来負担比率（分子）の構造'!I$53), NA())</f>
        <v>12949</v>
      </c>
      <c r="D67" s="160" t="e">
        <f>NA()</f>
        <v>#N/A</v>
      </c>
      <c r="E67" s="160" t="e">
        <f>NA()</f>
        <v>#N/A</v>
      </c>
      <c r="F67" s="160">
        <f>IF(ISNUMBER('将来負担比率（分子）の構造'!J$53), IF('将来負担比率（分子）の構造'!J$53 &lt; 0, 0, '将来負担比率（分子）の構造'!J$53), NA())</f>
        <v>12825</v>
      </c>
      <c r="G67" s="160" t="e">
        <f>NA()</f>
        <v>#N/A</v>
      </c>
      <c r="H67" s="160" t="e">
        <f>NA()</f>
        <v>#N/A</v>
      </c>
      <c r="I67" s="160">
        <f>IF(ISNUMBER('将来負担比率（分子）の構造'!K$53), IF('将来負担比率（分子）の構造'!K$53 &lt; 0, 0, '将来負担比率（分子）の構造'!K$53), NA())</f>
        <v>11882</v>
      </c>
      <c r="J67" s="160" t="e">
        <f>NA()</f>
        <v>#N/A</v>
      </c>
      <c r="K67" s="160" t="e">
        <f>NA()</f>
        <v>#N/A</v>
      </c>
      <c r="L67" s="160">
        <f>IF(ISNUMBER('将来負担比率（分子）の構造'!L$53), IF('将来負担比率（分子）の構造'!L$53 &lt; 0, 0, '将来負担比率（分子）の構造'!L$53), NA())</f>
        <v>10671</v>
      </c>
      <c r="M67" s="160" t="e">
        <f>NA()</f>
        <v>#N/A</v>
      </c>
      <c r="N67" s="160" t="e">
        <f>NA()</f>
        <v>#N/A</v>
      </c>
      <c r="O67" s="160">
        <f>IF(ISNUMBER('将来負担比率（分子）の構造'!M$53), IF('将来負担比率（分子）の構造'!M$53 &lt; 0, 0, '将来負担比率（分子）の構造'!M$53), NA())</f>
        <v>9834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3136</v>
      </c>
      <c r="C72" s="164">
        <f>基金残高に係る経年分析!G55</f>
        <v>3168</v>
      </c>
      <c r="D72" s="164">
        <f>基金残高に係る経年分析!H55</f>
        <v>3139</v>
      </c>
    </row>
    <row r="73" spans="1:16">
      <c r="A73" s="163" t="s">
        <v>71</v>
      </c>
      <c r="B73" s="164">
        <f>基金残高に係る経年分析!F56</f>
        <v>18</v>
      </c>
      <c r="C73" s="164">
        <f>基金残高に係る経年分析!G56</f>
        <v>18</v>
      </c>
      <c r="D73" s="164">
        <f>基金残高に係る経年分析!H56</f>
        <v>18</v>
      </c>
    </row>
    <row r="74" spans="1:16">
      <c r="A74" s="163" t="s">
        <v>72</v>
      </c>
      <c r="B74" s="164">
        <f>基金残高に係る経年分析!F57</f>
        <v>1647</v>
      </c>
      <c r="C74" s="164">
        <f>基金残高に係る経年分析!G57</f>
        <v>2082</v>
      </c>
      <c r="D74" s="164">
        <f>基金残高に係る経年分析!H57</f>
        <v>2475</v>
      </c>
    </row>
  </sheetData>
  <sheetProtection algorithmName="SHA-512" hashValue="520rJydwH6rQkHteqSyZf7/DfQVmpC8nMXj/qvOj3iNxz6Su4CK1FWZXNP1lEVAI+Aj0bP+dl9GbfGGscV3ISQ==" saltValue="1X+87sQK80Y95BEuSg6/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9864108</v>
      </c>
      <c r="S5" s="611"/>
      <c r="T5" s="611"/>
      <c r="U5" s="611"/>
      <c r="V5" s="611"/>
      <c r="W5" s="611"/>
      <c r="X5" s="611"/>
      <c r="Y5" s="612"/>
      <c r="Z5" s="613">
        <v>42.8</v>
      </c>
      <c r="AA5" s="613"/>
      <c r="AB5" s="613"/>
      <c r="AC5" s="613"/>
      <c r="AD5" s="614">
        <v>9864108</v>
      </c>
      <c r="AE5" s="614"/>
      <c r="AF5" s="614"/>
      <c r="AG5" s="614"/>
      <c r="AH5" s="614"/>
      <c r="AI5" s="614"/>
      <c r="AJ5" s="614"/>
      <c r="AK5" s="614"/>
      <c r="AL5" s="615">
        <v>77.3</v>
      </c>
      <c r="AM5" s="616"/>
      <c r="AN5" s="616"/>
      <c r="AO5" s="617"/>
      <c r="AP5" s="607" t="s">
        <v>221</v>
      </c>
      <c r="AQ5" s="608"/>
      <c r="AR5" s="608"/>
      <c r="AS5" s="608"/>
      <c r="AT5" s="608"/>
      <c r="AU5" s="608"/>
      <c r="AV5" s="608"/>
      <c r="AW5" s="608"/>
      <c r="AX5" s="608"/>
      <c r="AY5" s="608"/>
      <c r="AZ5" s="608"/>
      <c r="BA5" s="608"/>
      <c r="BB5" s="608"/>
      <c r="BC5" s="608"/>
      <c r="BD5" s="608"/>
      <c r="BE5" s="608"/>
      <c r="BF5" s="609"/>
      <c r="BG5" s="621">
        <v>9864108</v>
      </c>
      <c r="BH5" s="622"/>
      <c r="BI5" s="622"/>
      <c r="BJ5" s="622"/>
      <c r="BK5" s="622"/>
      <c r="BL5" s="622"/>
      <c r="BM5" s="622"/>
      <c r="BN5" s="623"/>
      <c r="BO5" s="624">
        <v>100</v>
      </c>
      <c r="BP5" s="624"/>
      <c r="BQ5" s="624"/>
      <c r="BR5" s="624"/>
      <c r="BS5" s="625">
        <v>153979</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163040</v>
      </c>
      <c r="S6" s="622"/>
      <c r="T6" s="622"/>
      <c r="U6" s="622"/>
      <c r="V6" s="622"/>
      <c r="W6" s="622"/>
      <c r="X6" s="622"/>
      <c r="Y6" s="623"/>
      <c r="Z6" s="624">
        <v>0.7</v>
      </c>
      <c r="AA6" s="624"/>
      <c r="AB6" s="624"/>
      <c r="AC6" s="624"/>
      <c r="AD6" s="625">
        <v>163040</v>
      </c>
      <c r="AE6" s="625"/>
      <c r="AF6" s="625"/>
      <c r="AG6" s="625"/>
      <c r="AH6" s="625"/>
      <c r="AI6" s="625"/>
      <c r="AJ6" s="625"/>
      <c r="AK6" s="625"/>
      <c r="AL6" s="626">
        <v>1.3</v>
      </c>
      <c r="AM6" s="627"/>
      <c r="AN6" s="627"/>
      <c r="AO6" s="628"/>
      <c r="AP6" s="618" t="s">
        <v>226</v>
      </c>
      <c r="AQ6" s="619"/>
      <c r="AR6" s="619"/>
      <c r="AS6" s="619"/>
      <c r="AT6" s="619"/>
      <c r="AU6" s="619"/>
      <c r="AV6" s="619"/>
      <c r="AW6" s="619"/>
      <c r="AX6" s="619"/>
      <c r="AY6" s="619"/>
      <c r="AZ6" s="619"/>
      <c r="BA6" s="619"/>
      <c r="BB6" s="619"/>
      <c r="BC6" s="619"/>
      <c r="BD6" s="619"/>
      <c r="BE6" s="619"/>
      <c r="BF6" s="620"/>
      <c r="BG6" s="621">
        <v>9864108</v>
      </c>
      <c r="BH6" s="622"/>
      <c r="BI6" s="622"/>
      <c r="BJ6" s="622"/>
      <c r="BK6" s="622"/>
      <c r="BL6" s="622"/>
      <c r="BM6" s="622"/>
      <c r="BN6" s="623"/>
      <c r="BO6" s="624">
        <v>100</v>
      </c>
      <c r="BP6" s="624"/>
      <c r="BQ6" s="624"/>
      <c r="BR6" s="624"/>
      <c r="BS6" s="625">
        <v>153979</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247377</v>
      </c>
      <c r="CS6" s="622"/>
      <c r="CT6" s="622"/>
      <c r="CU6" s="622"/>
      <c r="CV6" s="622"/>
      <c r="CW6" s="622"/>
      <c r="CX6" s="622"/>
      <c r="CY6" s="623"/>
      <c r="CZ6" s="615">
        <v>1.1000000000000001</v>
      </c>
      <c r="DA6" s="616"/>
      <c r="DB6" s="616"/>
      <c r="DC6" s="635"/>
      <c r="DD6" s="630" t="s">
        <v>120</v>
      </c>
      <c r="DE6" s="622"/>
      <c r="DF6" s="622"/>
      <c r="DG6" s="622"/>
      <c r="DH6" s="622"/>
      <c r="DI6" s="622"/>
      <c r="DJ6" s="622"/>
      <c r="DK6" s="622"/>
      <c r="DL6" s="622"/>
      <c r="DM6" s="622"/>
      <c r="DN6" s="622"/>
      <c r="DO6" s="622"/>
      <c r="DP6" s="623"/>
      <c r="DQ6" s="630">
        <v>247377</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20686</v>
      </c>
      <c r="S7" s="622"/>
      <c r="T7" s="622"/>
      <c r="U7" s="622"/>
      <c r="V7" s="622"/>
      <c r="W7" s="622"/>
      <c r="X7" s="622"/>
      <c r="Y7" s="623"/>
      <c r="Z7" s="624">
        <v>0.1</v>
      </c>
      <c r="AA7" s="624"/>
      <c r="AB7" s="624"/>
      <c r="AC7" s="624"/>
      <c r="AD7" s="625">
        <v>20686</v>
      </c>
      <c r="AE7" s="625"/>
      <c r="AF7" s="625"/>
      <c r="AG7" s="625"/>
      <c r="AH7" s="625"/>
      <c r="AI7" s="625"/>
      <c r="AJ7" s="625"/>
      <c r="AK7" s="625"/>
      <c r="AL7" s="626">
        <v>0.2</v>
      </c>
      <c r="AM7" s="627"/>
      <c r="AN7" s="627"/>
      <c r="AO7" s="628"/>
      <c r="AP7" s="618" t="s">
        <v>229</v>
      </c>
      <c r="AQ7" s="619"/>
      <c r="AR7" s="619"/>
      <c r="AS7" s="619"/>
      <c r="AT7" s="619"/>
      <c r="AU7" s="619"/>
      <c r="AV7" s="619"/>
      <c r="AW7" s="619"/>
      <c r="AX7" s="619"/>
      <c r="AY7" s="619"/>
      <c r="AZ7" s="619"/>
      <c r="BA7" s="619"/>
      <c r="BB7" s="619"/>
      <c r="BC7" s="619"/>
      <c r="BD7" s="619"/>
      <c r="BE7" s="619"/>
      <c r="BF7" s="620"/>
      <c r="BG7" s="621">
        <v>3365177</v>
      </c>
      <c r="BH7" s="622"/>
      <c r="BI7" s="622"/>
      <c r="BJ7" s="622"/>
      <c r="BK7" s="622"/>
      <c r="BL7" s="622"/>
      <c r="BM7" s="622"/>
      <c r="BN7" s="623"/>
      <c r="BO7" s="624">
        <v>34.1</v>
      </c>
      <c r="BP7" s="624"/>
      <c r="BQ7" s="624"/>
      <c r="BR7" s="624"/>
      <c r="BS7" s="625">
        <v>153979</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3057928</v>
      </c>
      <c r="CS7" s="622"/>
      <c r="CT7" s="622"/>
      <c r="CU7" s="622"/>
      <c r="CV7" s="622"/>
      <c r="CW7" s="622"/>
      <c r="CX7" s="622"/>
      <c r="CY7" s="623"/>
      <c r="CZ7" s="624">
        <v>13.4</v>
      </c>
      <c r="DA7" s="624"/>
      <c r="DB7" s="624"/>
      <c r="DC7" s="624"/>
      <c r="DD7" s="630">
        <v>148386</v>
      </c>
      <c r="DE7" s="622"/>
      <c r="DF7" s="622"/>
      <c r="DG7" s="622"/>
      <c r="DH7" s="622"/>
      <c r="DI7" s="622"/>
      <c r="DJ7" s="622"/>
      <c r="DK7" s="622"/>
      <c r="DL7" s="622"/>
      <c r="DM7" s="622"/>
      <c r="DN7" s="622"/>
      <c r="DO7" s="622"/>
      <c r="DP7" s="623"/>
      <c r="DQ7" s="630">
        <v>2599171</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47831</v>
      </c>
      <c r="S8" s="622"/>
      <c r="T8" s="622"/>
      <c r="U8" s="622"/>
      <c r="V8" s="622"/>
      <c r="W8" s="622"/>
      <c r="X8" s="622"/>
      <c r="Y8" s="623"/>
      <c r="Z8" s="624">
        <v>0.2</v>
      </c>
      <c r="AA8" s="624"/>
      <c r="AB8" s="624"/>
      <c r="AC8" s="624"/>
      <c r="AD8" s="625">
        <v>47831</v>
      </c>
      <c r="AE8" s="625"/>
      <c r="AF8" s="625"/>
      <c r="AG8" s="625"/>
      <c r="AH8" s="625"/>
      <c r="AI8" s="625"/>
      <c r="AJ8" s="625"/>
      <c r="AK8" s="625"/>
      <c r="AL8" s="626">
        <v>0.4</v>
      </c>
      <c r="AM8" s="627"/>
      <c r="AN8" s="627"/>
      <c r="AO8" s="628"/>
      <c r="AP8" s="618" t="s">
        <v>232</v>
      </c>
      <c r="AQ8" s="619"/>
      <c r="AR8" s="619"/>
      <c r="AS8" s="619"/>
      <c r="AT8" s="619"/>
      <c r="AU8" s="619"/>
      <c r="AV8" s="619"/>
      <c r="AW8" s="619"/>
      <c r="AX8" s="619"/>
      <c r="AY8" s="619"/>
      <c r="AZ8" s="619"/>
      <c r="BA8" s="619"/>
      <c r="BB8" s="619"/>
      <c r="BC8" s="619"/>
      <c r="BD8" s="619"/>
      <c r="BE8" s="619"/>
      <c r="BF8" s="620"/>
      <c r="BG8" s="621">
        <v>92336</v>
      </c>
      <c r="BH8" s="622"/>
      <c r="BI8" s="622"/>
      <c r="BJ8" s="622"/>
      <c r="BK8" s="622"/>
      <c r="BL8" s="622"/>
      <c r="BM8" s="622"/>
      <c r="BN8" s="623"/>
      <c r="BO8" s="624">
        <v>0.9</v>
      </c>
      <c r="BP8" s="624"/>
      <c r="BQ8" s="624"/>
      <c r="BR8" s="624"/>
      <c r="BS8" s="630" t="s">
        <v>233</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8599831</v>
      </c>
      <c r="CS8" s="622"/>
      <c r="CT8" s="622"/>
      <c r="CU8" s="622"/>
      <c r="CV8" s="622"/>
      <c r="CW8" s="622"/>
      <c r="CX8" s="622"/>
      <c r="CY8" s="623"/>
      <c r="CZ8" s="624">
        <v>37.700000000000003</v>
      </c>
      <c r="DA8" s="624"/>
      <c r="DB8" s="624"/>
      <c r="DC8" s="624"/>
      <c r="DD8" s="630">
        <v>49997</v>
      </c>
      <c r="DE8" s="622"/>
      <c r="DF8" s="622"/>
      <c r="DG8" s="622"/>
      <c r="DH8" s="622"/>
      <c r="DI8" s="622"/>
      <c r="DJ8" s="622"/>
      <c r="DK8" s="622"/>
      <c r="DL8" s="622"/>
      <c r="DM8" s="622"/>
      <c r="DN8" s="622"/>
      <c r="DO8" s="622"/>
      <c r="DP8" s="623"/>
      <c r="DQ8" s="630">
        <v>4494131</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45311</v>
      </c>
      <c r="S9" s="622"/>
      <c r="T9" s="622"/>
      <c r="U9" s="622"/>
      <c r="V9" s="622"/>
      <c r="W9" s="622"/>
      <c r="X9" s="622"/>
      <c r="Y9" s="623"/>
      <c r="Z9" s="624">
        <v>0.2</v>
      </c>
      <c r="AA9" s="624"/>
      <c r="AB9" s="624"/>
      <c r="AC9" s="624"/>
      <c r="AD9" s="625">
        <v>45311</v>
      </c>
      <c r="AE9" s="625"/>
      <c r="AF9" s="625"/>
      <c r="AG9" s="625"/>
      <c r="AH9" s="625"/>
      <c r="AI9" s="625"/>
      <c r="AJ9" s="625"/>
      <c r="AK9" s="625"/>
      <c r="AL9" s="626">
        <v>0.4</v>
      </c>
      <c r="AM9" s="627"/>
      <c r="AN9" s="627"/>
      <c r="AO9" s="628"/>
      <c r="AP9" s="618" t="s">
        <v>236</v>
      </c>
      <c r="AQ9" s="619"/>
      <c r="AR9" s="619"/>
      <c r="AS9" s="619"/>
      <c r="AT9" s="619"/>
      <c r="AU9" s="619"/>
      <c r="AV9" s="619"/>
      <c r="AW9" s="619"/>
      <c r="AX9" s="619"/>
      <c r="AY9" s="619"/>
      <c r="AZ9" s="619"/>
      <c r="BA9" s="619"/>
      <c r="BB9" s="619"/>
      <c r="BC9" s="619"/>
      <c r="BD9" s="619"/>
      <c r="BE9" s="619"/>
      <c r="BF9" s="620"/>
      <c r="BG9" s="621">
        <v>2452688</v>
      </c>
      <c r="BH9" s="622"/>
      <c r="BI9" s="622"/>
      <c r="BJ9" s="622"/>
      <c r="BK9" s="622"/>
      <c r="BL9" s="622"/>
      <c r="BM9" s="622"/>
      <c r="BN9" s="623"/>
      <c r="BO9" s="624">
        <v>24.9</v>
      </c>
      <c r="BP9" s="624"/>
      <c r="BQ9" s="624"/>
      <c r="BR9" s="624"/>
      <c r="BS9" s="630" t="s">
        <v>171</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2304132</v>
      </c>
      <c r="CS9" s="622"/>
      <c r="CT9" s="622"/>
      <c r="CU9" s="622"/>
      <c r="CV9" s="622"/>
      <c r="CW9" s="622"/>
      <c r="CX9" s="622"/>
      <c r="CY9" s="623"/>
      <c r="CZ9" s="624">
        <v>10.1</v>
      </c>
      <c r="DA9" s="624"/>
      <c r="DB9" s="624"/>
      <c r="DC9" s="624"/>
      <c r="DD9" s="630">
        <v>218792</v>
      </c>
      <c r="DE9" s="622"/>
      <c r="DF9" s="622"/>
      <c r="DG9" s="622"/>
      <c r="DH9" s="622"/>
      <c r="DI9" s="622"/>
      <c r="DJ9" s="622"/>
      <c r="DK9" s="622"/>
      <c r="DL9" s="622"/>
      <c r="DM9" s="622"/>
      <c r="DN9" s="622"/>
      <c r="DO9" s="622"/>
      <c r="DP9" s="623"/>
      <c r="DQ9" s="630">
        <v>1904989</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24" t="s">
        <v>233</v>
      </c>
      <c r="AA10" s="624"/>
      <c r="AB10" s="624"/>
      <c r="AC10" s="624"/>
      <c r="AD10" s="625" t="s">
        <v>233</v>
      </c>
      <c r="AE10" s="625"/>
      <c r="AF10" s="625"/>
      <c r="AG10" s="625"/>
      <c r="AH10" s="625"/>
      <c r="AI10" s="625"/>
      <c r="AJ10" s="625"/>
      <c r="AK10" s="625"/>
      <c r="AL10" s="626" t="s">
        <v>233</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275329</v>
      </c>
      <c r="BH10" s="622"/>
      <c r="BI10" s="622"/>
      <c r="BJ10" s="622"/>
      <c r="BK10" s="622"/>
      <c r="BL10" s="622"/>
      <c r="BM10" s="622"/>
      <c r="BN10" s="623"/>
      <c r="BO10" s="624">
        <v>2.8</v>
      </c>
      <c r="BP10" s="624"/>
      <c r="BQ10" s="624"/>
      <c r="BR10" s="624"/>
      <c r="BS10" s="630">
        <v>45943</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233</v>
      </c>
      <c r="CS10" s="622"/>
      <c r="CT10" s="622"/>
      <c r="CU10" s="622"/>
      <c r="CV10" s="622"/>
      <c r="CW10" s="622"/>
      <c r="CX10" s="622"/>
      <c r="CY10" s="623"/>
      <c r="CZ10" s="624" t="s">
        <v>120</v>
      </c>
      <c r="DA10" s="624"/>
      <c r="DB10" s="624"/>
      <c r="DC10" s="624"/>
      <c r="DD10" s="630" t="s">
        <v>233</v>
      </c>
      <c r="DE10" s="622"/>
      <c r="DF10" s="622"/>
      <c r="DG10" s="622"/>
      <c r="DH10" s="622"/>
      <c r="DI10" s="622"/>
      <c r="DJ10" s="622"/>
      <c r="DK10" s="622"/>
      <c r="DL10" s="622"/>
      <c r="DM10" s="622"/>
      <c r="DN10" s="622"/>
      <c r="DO10" s="622"/>
      <c r="DP10" s="623"/>
      <c r="DQ10" s="630" t="s">
        <v>233</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233</v>
      </c>
      <c r="S11" s="622"/>
      <c r="T11" s="622"/>
      <c r="U11" s="622"/>
      <c r="V11" s="622"/>
      <c r="W11" s="622"/>
      <c r="X11" s="622"/>
      <c r="Y11" s="623"/>
      <c r="Z11" s="624" t="s">
        <v>171</v>
      </c>
      <c r="AA11" s="624"/>
      <c r="AB11" s="624"/>
      <c r="AC11" s="624"/>
      <c r="AD11" s="625" t="s">
        <v>233</v>
      </c>
      <c r="AE11" s="625"/>
      <c r="AF11" s="625"/>
      <c r="AG11" s="625"/>
      <c r="AH11" s="625"/>
      <c r="AI11" s="625"/>
      <c r="AJ11" s="625"/>
      <c r="AK11" s="625"/>
      <c r="AL11" s="626" t="s">
        <v>233</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544824</v>
      </c>
      <c r="BH11" s="622"/>
      <c r="BI11" s="622"/>
      <c r="BJ11" s="622"/>
      <c r="BK11" s="622"/>
      <c r="BL11" s="622"/>
      <c r="BM11" s="622"/>
      <c r="BN11" s="623"/>
      <c r="BO11" s="624">
        <v>5.5</v>
      </c>
      <c r="BP11" s="624"/>
      <c r="BQ11" s="624"/>
      <c r="BR11" s="624"/>
      <c r="BS11" s="630">
        <v>108036</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548528</v>
      </c>
      <c r="CS11" s="622"/>
      <c r="CT11" s="622"/>
      <c r="CU11" s="622"/>
      <c r="CV11" s="622"/>
      <c r="CW11" s="622"/>
      <c r="CX11" s="622"/>
      <c r="CY11" s="623"/>
      <c r="CZ11" s="624">
        <v>2.4</v>
      </c>
      <c r="DA11" s="624"/>
      <c r="DB11" s="624"/>
      <c r="DC11" s="624"/>
      <c r="DD11" s="630">
        <v>277341</v>
      </c>
      <c r="DE11" s="622"/>
      <c r="DF11" s="622"/>
      <c r="DG11" s="622"/>
      <c r="DH11" s="622"/>
      <c r="DI11" s="622"/>
      <c r="DJ11" s="622"/>
      <c r="DK11" s="622"/>
      <c r="DL11" s="622"/>
      <c r="DM11" s="622"/>
      <c r="DN11" s="622"/>
      <c r="DO11" s="622"/>
      <c r="DP11" s="623"/>
      <c r="DQ11" s="630">
        <v>363648</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1058485</v>
      </c>
      <c r="S12" s="622"/>
      <c r="T12" s="622"/>
      <c r="U12" s="622"/>
      <c r="V12" s="622"/>
      <c r="W12" s="622"/>
      <c r="X12" s="622"/>
      <c r="Y12" s="623"/>
      <c r="Z12" s="624">
        <v>4.5999999999999996</v>
      </c>
      <c r="AA12" s="624"/>
      <c r="AB12" s="624"/>
      <c r="AC12" s="624"/>
      <c r="AD12" s="625">
        <v>1058485</v>
      </c>
      <c r="AE12" s="625"/>
      <c r="AF12" s="625"/>
      <c r="AG12" s="625"/>
      <c r="AH12" s="625"/>
      <c r="AI12" s="625"/>
      <c r="AJ12" s="625"/>
      <c r="AK12" s="625"/>
      <c r="AL12" s="626">
        <v>8.3000000000000007</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5916755</v>
      </c>
      <c r="BH12" s="622"/>
      <c r="BI12" s="622"/>
      <c r="BJ12" s="622"/>
      <c r="BK12" s="622"/>
      <c r="BL12" s="622"/>
      <c r="BM12" s="622"/>
      <c r="BN12" s="623"/>
      <c r="BO12" s="624">
        <v>60</v>
      </c>
      <c r="BP12" s="624"/>
      <c r="BQ12" s="624"/>
      <c r="BR12" s="624"/>
      <c r="BS12" s="630" t="s">
        <v>233</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321702</v>
      </c>
      <c r="CS12" s="622"/>
      <c r="CT12" s="622"/>
      <c r="CU12" s="622"/>
      <c r="CV12" s="622"/>
      <c r="CW12" s="622"/>
      <c r="CX12" s="622"/>
      <c r="CY12" s="623"/>
      <c r="CZ12" s="624">
        <v>1.4</v>
      </c>
      <c r="DA12" s="624"/>
      <c r="DB12" s="624"/>
      <c r="DC12" s="624"/>
      <c r="DD12" s="630">
        <v>1821</v>
      </c>
      <c r="DE12" s="622"/>
      <c r="DF12" s="622"/>
      <c r="DG12" s="622"/>
      <c r="DH12" s="622"/>
      <c r="DI12" s="622"/>
      <c r="DJ12" s="622"/>
      <c r="DK12" s="622"/>
      <c r="DL12" s="622"/>
      <c r="DM12" s="622"/>
      <c r="DN12" s="622"/>
      <c r="DO12" s="622"/>
      <c r="DP12" s="623"/>
      <c r="DQ12" s="630">
        <v>158923</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v>22438</v>
      </c>
      <c r="S13" s="622"/>
      <c r="T13" s="622"/>
      <c r="U13" s="622"/>
      <c r="V13" s="622"/>
      <c r="W13" s="622"/>
      <c r="X13" s="622"/>
      <c r="Y13" s="623"/>
      <c r="Z13" s="624">
        <v>0.1</v>
      </c>
      <c r="AA13" s="624"/>
      <c r="AB13" s="624"/>
      <c r="AC13" s="624"/>
      <c r="AD13" s="625">
        <v>22438</v>
      </c>
      <c r="AE13" s="625"/>
      <c r="AF13" s="625"/>
      <c r="AG13" s="625"/>
      <c r="AH13" s="625"/>
      <c r="AI13" s="625"/>
      <c r="AJ13" s="625"/>
      <c r="AK13" s="625"/>
      <c r="AL13" s="626">
        <v>0.2</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5903150</v>
      </c>
      <c r="BH13" s="622"/>
      <c r="BI13" s="622"/>
      <c r="BJ13" s="622"/>
      <c r="BK13" s="622"/>
      <c r="BL13" s="622"/>
      <c r="BM13" s="622"/>
      <c r="BN13" s="623"/>
      <c r="BO13" s="624">
        <v>59.8</v>
      </c>
      <c r="BP13" s="624"/>
      <c r="BQ13" s="624"/>
      <c r="BR13" s="624"/>
      <c r="BS13" s="630" t="s">
        <v>120</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2392034</v>
      </c>
      <c r="CS13" s="622"/>
      <c r="CT13" s="622"/>
      <c r="CU13" s="622"/>
      <c r="CV13" s="622"/>
      <c r="CW13" s="622"/>
      <c r="CX13" s="622"/>
      <c r="CY13" s="623"/>
      <c r="CZ13" s="624">
        <v>10.5</v>
      </c>
      <c r="DA13" s="624"/>
      <c r="DB13" s="624"/>
      <c r="DC13" s="624"/>
      <c r="DD13" s="630">
        <v>1206626</v>
      </c>
      <c r="DE13" s="622"/>
      <c r="DF13" s="622"/>
      <c r="DG13" s="622"/>
      <c r="DH13" s="622"/>
      <c r="DI13" s="622"/>
      <c r="DJ13" s="622"/>
      <c r="DK13" s="622"/>
      <c r="DL13" s="622"/>
      <c r="DM13" s="622"/>
      <c r="DN13" s="622"/>
      <c r="DO13" s="622"/>
      <c r="DP13" s="623"/>
      <c r="DQ13" s="630">
        <v>1295759</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171</v>
      </c>
      <c r="S14" s="622"/>
      <c r="T14" s="622"/>
      <c r="U14" s="622"/>
      <c r="V14" s="622"/>
      <c r="W14" s="622"/>
      <c r="X14" s="622"/>
      <c r="Y14" s="623"/>
      <c r="Z14" s="624" t="s">
        <v>171</v>
      </c>
      <c r="AA14" s="624"/>
      <c r="AB14" s="624"/>
      <c r="AC14" s="624"/>
      <c r="AD14" s="625" t="s">
        <v>233</v>
      </c>
      <c r="AE14" s="625"/>
      <c r="AF14" s="625"/>
      <c r="AG14" s="625"/>
      <c r="AH14" s="625"/>
      <c r="AI14" s="625"/>
      <c r="AJ14" s="625"/>
      <c r="AK14" s="625"/>
      <c r="AL14" s="626" t="s">
        <v>233</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166638</v>
      </c>
      <c r="BH14" s="622"/>
      <c r="BI14" s="622"/>
      <c r="BJ14" s="622"/>
      <c r="BK14" s="622"/>
      <c r="BL14" s="622"/>
      <c r="BM14" s="622"/>
      <c r="BN14" s="623"/>
      <c r="BO14" s="624">
        <v>1.7</v>
      </c>
      <c r="BP14" s="624"/>
      <c r="BQ14" s="624"/>
      <c r="BR14" s="624"/>
      <c r="BS14" s="630" t="s">
        <v>233</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832616</v>
      </c>
      <c r="CS14" s="622"/>
      <c r="CT14" s="622"/>
      <c r="CU14" s="622"/>
      <c r="CV14" s="622"/>
      <c r="CW14" s="622"/>
      <c r="CX14" s="622"/>
      <c r="CY14" s="623"/>
      <c r="CZ14" s="624">
        <v>3.7</v>
      </c>
      <c r="DA14" s="624"/>
      <c r="DB14" s="624"/>
      <c r="DC14" s="624"/>
      <c r="DD14" s="630">
        <v>93270</v>
      </c>
      <c r="DE14" s="622"/>
      <c r="DF14" s="622"/>
      <c r="DG14" s="622"/>
      <c r="DH14" s="622"/>
      <c r="DI14" s="622"/>
      <c r="DJ14" s="622"/>
      <c r="DK14" s="622"/>
      <c r="DL14" s="622"/>
      <c r="DM14" s="622"/>
      <c r="DN14" s="622"/>
      <c r="DO14" s="622"/>
      <c r="DP14" s="623"/>
      <c r="DQ14" s="630">
        <v>623081</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45339</v>
      </c>
      <c r="S15" s="622"/>
      <c r="T15" s="622"/>
      <c r="U15" s="622"/>
      <c r="V15" s="622"/>
      <c r="W15" s="622"/>
      <c r="X15" s="622"/>
      <c r="Y15" s="623"/>
      <c r="Z15" s="624">
        <v>0.2</v>
      </c>
      <c r="AA15" s="624"/>
      <c r="AB15" s="624"/>
      <c r="AC15" s="624"/>
      <c r="AD15" s="625">
        <v>45339</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415538</v>
      </c>
      <c r="BH15" s="622"/>
      <c r="BI15" s="622"/>
      <c r="BJ15" s="622"/>
      <c r="BK15" s="622"/>
      <c r="BL15" s="622"/>
      <c r="BM15" s="622"/>
      <c r="BN15" s="623"/>
      <c r="BO15" s="624">
        <v>4.2</v>
      </c>
      <c r="BP15" s="624"/>
      <c r="BQ15" s="624"/>
      <c r="BR15" s="624"/>
      <c r="BS15" s="630" t="s">
        <v>233</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2232187</v>
      </c>
      <c r="CS15" s="622"/>
      <c r="CT15" s="622"/>
      <c r="CU15" s="622"/>
      <c r="CV15" s="622"/>
      <c r="CW15" s="622"/>
      <c r="CX15" s="622"/>
      <c r="CY15" s="623"/>
      <c r="CZ15" s="624">
        <v>9.8000000000000007</v>
      </c>
      <c r="DA15" s="624"/>
      <c r="DB15" s="624"/>
      <c r="DC15" s="624"/>
      <c r="DD15" s="630">
        <v>386822</v>
      </c>
      <c r="DE15" s="622"/>
      <c r="DF15" s="622"/>
      <c r="DG15" s="622"/>
      <c r="DH15" s="622"/>
      <c r="DI15" s="622"/>
      <c r="DJ15" s="622"/>
      <c r="DK15" s="622"/>
      <c r="DL15" s="622"/>
      <c r="DM15" s="622"/>
      <c r="DN15" s="622"/>
      <c r="DO15" s="622"/>
      <c r="DP15" s="623"/>
      <c r="DQ15" s="630">
        <v>1803923</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120</v>
      </c>
      <c r="S16" s="622"/>
      <c r="T16" s="622"/>
      <c r="U16" s="622"/>
      <c r="V16" s="622"/>
      <c r="W16" s="622"/>
      <c r="X16" s="622"/>
      <c r="Y16" s="623"/>
      <c r="Z16" s="624" t="s">
        <v>120</v>
      </c>
      <c r="AA16" s="624"/>
      <c r="AB16" s="624"/>
      <c r="AC16" s="624"/>
      <c r="AD16" s="625" t="s">
        <v>233</v>
      </c>
      <c r="AE16" s="625"/>
      <c r="AF16" s="625"/>
      <c r="AG16" s="625"/>
      <c r="AH16" s="625"/>
      <c r="AI16" s="625"/>
      <c r="AJ16" s="625"/>
      <c r="AK16" s="625"/>
      <c r="AL16" s="626" t="s">
        <v>233</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24" t="s">
        <v>171</v>
      </c>
      <c r="BP16" s="624"/>
      <c r="BQ16" s="624"/>
      <c r="BR16" s="624"/>
      <c r="BS16" s="630" t="s">
        <v>171</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40278</v>
      </c>
      <c r="CS16" s="622"/>
      <c r="CT16" s="622"/>
      <c r="CU16" s="622"/>
      <c r="CV16" s="622"/>
      <c r="CW16" s="622"/>
      <c r="CX16" s="622"/>
      <c r="CY16" s="623"/>
      <c r="CZ16" s="624">
        <v>0.2</v>
      </c>
      <c r="DA16" s="624"/>
      <c r="DB16" s="624"/>
      <c r="DC16" s="624"/>
      <c r="DD16" s="630" t="s">
        <v>233</v>
      </c>
      <c r="DE16" s="622"/>
      <c r="DF16" s="622"/>
      <c r="DG16" s="622"/>
      <c r="DH16" s="622"/>
      <c r="DI16" s="622"/>
      <c r="DJ16" s="622"/>
      <c r="DK16" s="622"/>
      <c r="DL16" s="622"/>
      <c r="DM16" s="622"/>
      <c r="DN16" s="622"/>
      <c r="DO16" s="622"/>
      <c r="DP16" s="623"/>
      <c r="DQ16" s="630">
        <v>17343</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24006</v>
      </c>
      <c r="S17" s="622"/>
      <c r="T17" s="622"/>
      <c r="U17" s="622"/>
      <c r="V17" s="622"/>
      <c r="W17" s="622"/>
      <c r="X17" s="622"/>
      <c r="Y17" s="623"/>
      <c r="Z17" s="624">
        <v>0.1</v>
      </c>
      <c r="AA17" s="624"/>
      <c r="AB17" s="624"/>
      <c r="AC17" s="624"/>
      <c r="AD17" s="625">
        <v>24006</v>
      </c>
      <c r="AE17" s="625"/>
      <c r="AF17" s="625"/>
      <c r="AG17" s="625"/>
      <c r="AH17" s="625"/>
      <c r="AI17" s="625"/>
      <c r="AJ17" s="625"/>
      <c r="AK17" s="625"/>
      <c r="AL17" s="626">
        <v>0.2</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24" t="s">
        <v>233</v>
      </c>
      <c r="BP17" s="624"/>
      <c r="BQ17" s="624"/>
      <c r="BR17" s="624"/>
      <c r="BS17" s="630" t="s">
        <v>120</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2204942</v>
      </c>
      <c r="CS17" s="622"/>
      <c r="CT17" s="622"/>
      <c r="CU17" s="622"/>
      <c r="CV17" s="622"/>
      <c r="CW17" s="622"/>
      <c r="CX17" s="622"/>
      <c r="CY17" s="623"/>
      <c r="CZ17" s="624">
        <v>9.6999999999999993</v>
      </c>
      <c r="DA17" s="624"/>
      <c r="DB17" s="624"/>
      <c r="DC17" s="624"/>
      <c r="DD17" s="630" t="s">
        <v>233</v>
      </c>
      <c r="DE17" s="622"/>
      <c r="DF17" s="622"/>
      <c r="DG17" s="622"/>
      <c r="DH17" s="622"/>
      <c r="DI17" s="622"/>
      <c r="DJ17" s="622"/>
      <c r="DK17" s="622"/>
      <c r="DL17" s="622"/>
      <c r="DM17" s="622"/>
      <c r="DN17" s="622"/>
      <c r="DO17" s="622"/>
      <c r="DP17" s="623"/>
      <c r="DQ17" s="630">
        <v>2204942</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2336180</v>
      </c>
      <c r="S18" s="622"/>
      <c r="T18" s="622"/>
      <c r="U18" s="622"/>
      <c r="V18" s="622"/>
      <c r="W18" s="622"/>
      <c r="X18" s="622"/>
      <c r="Y18" s="623"/>
      <c r="Z18" s="624">
        <v>10.1</v>
      </c>
      <c r="AA18" s="624"/>
      <c r="AB18" s="624"/>
      <c r="AC18" s="624"/>
      <c r="AD18" s="625">
        <v>1412162</v>
      </c>
      <c r="AE18" s="625"/>
      <c r="AF18" s="625"/>
      <c r="AG18" s="625"/>
      <c r="AH18" s="625"/>
      <c r="AI18" s="625"/>
      <c r="AJ18" s="625"/>
      <c r="AK18" s="625"/>
      <c r="AL18" s="626">
        <v>11.1</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120</v>
      </c>
      <c r="BH18" s="622"/>
      <c r="BI18" s="622"/>
      <c r="BJ18" s="622"/>
      <c r="BK18" s="622"/>
      <c r="BL18" s="622"/>
      <c r="BM18" s="622"/>
      <c r="BN18" s="623"/>
      <c r="BO18" s="624" t="s">
        <v>233</v>
      </c>
      <c r="BP18" s="624"/>
      <c r="BQ18" s="624"/>
      <c r="BR18" s="624"/>
      <c r="BS18" s="630" t="s">
        <v>233</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171</v>
      </c>
      <c r="CS18" s="622"/>
      <c r="CT18" s="622"/>
      <c r="CU18" s="622"/>
      <c r="CV18" s="622"/>
      <c r="CW18" s="622"/>
      <c r="CX18" s="622"/>
      <c r="CY18" s="623"/>
      <c r="CZ18" s="624" t="s">
        <v>171</v>
      </c>
      <c r="DA18" s="624"/>
      <c r="DB18" s="624"/>
      <c r="DC18" s="624"/>
      <c r="DD18" s="630" t="s">
        <v>120</v>
      </c>
      <c r="DE18" s="622"/>
      <c r="DF18" s="622"/>
      <c r="DG18" s="622"/>
      <c r="DH18" s="622"/>
      <c r="DI18" s="622"/>
      <c r="DJ18" s="622"/>
      <c r="DK18" s="622"/>
      <c r="DL18" s="622"/>
      <c r="DM18" s="622"/>
      <c r="DN18" s="622"/>
      <c r="DO18" s="622"/>
      <c r="DP18" s="623"/>
      <c r="DQ18" s="630" t="s">
        <v>233</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1412162</v>
      </c>
      <c r="S19" s="622"/>
      <c r="T19" s="622"/>
      <c r="U19" s="622"/>
      <c r="V19" s="622"/>
      <c r="W19" s="622"/>
      <c r="X19" s="622"/>
      <c r="Y19" s="623"/>
      <c r="Z19" s="624">
        <v>6.1</v>
      </c>
      <c r="AA19" s="624"/>
      <c r="AB19" s="624"/>
      <c r="AC19" s="624"/>
      <c r="AD19" s="625">
        <v>1412162</v>
      </c>
      <c r="AE19" s="625"/>
      <c r="AF19" s="625"/>
      <c r="AG19" s="625"/>
      <c r="AH19" s="625"/>
      <c r="AI19" s="625"/>
      <c r="AJ19" s="625"/>
      <c r="AK19" s="625"/>
      <c r="AL19" s="626">
        <v>11.1</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t="s">
        <v>233</v>
      </c>
      <c r="BH19" s="622"/>
      <c r="BI19" s="622"/>
      <c r="BJ19" s="622"/>
      <c r="BK19" s="622"/>
      <c r="BL19" s="622"/>
      <c r="BM19" s="622"/>
      <c r="BN19" s="623"/>
      <c r="BO19" s="624" t="s">
        <v>171</v>
      </c>
      <c r="BP19" s="624"/>
      <c r="BQ19" s="624"/>
      <c r="BR19" s="624"/>
      <c r="BS19" s="630" t="s">
        <v>171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171</v>
      </c>
      <c r="CS19" s="622"/>
      <c r="CT19" s="622"/>
      <c r="CU19" s="622"/>
      <c r="CV19" s="622"/>
      <c r="CW19" s="622"/>
      <c r="CX19" s="622"/>
      <c r="CY19" s="623"/>
      <c r="CZ19" s="624" t="s">
        <v>233</v>
      </c>
      <c r="DA19" s="624"/>
      <c r="DB19" s="624"/>
      <c r="DC19" s="624"/>
      <c r="DD19" s="630" t="s">
        <v>233</v>
      </c>
      <c r="DE19" s="622"/>
      <c r="DF19" s="622"/>
      <c r="DG19" s="622"/>
      <c r="DH19" s="622"/>
      <c r="DI19" s="622"/>
      <c r="DJ19" s="622"/>
      <c r="DK19" s="622"/>
      <c r="DL19" s="622"/>
      <c r="DM19" s="622"/>
      <c r="DN19" s="622"/>
      <c r="DO19" s="622"/>
      <c r="DP19" s="623"/>
      <c r="DQ19" s="630" t="s">
        <v>171</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924018</v>
      </c>
      <c r="S20" s="622"/>
      <c r="T20" s="622"/>
      <c r="U20" s="622"/>
      <c r="V20" s="622"/>
      <c r="W20" s="622"/>
      <c r="X20" s="622"/>
      <c r="Y20" s="623"/>
      <c r="Z20" s="624">
        <v>4</v>
      </c>
      <c r="AA20" s="624"/>
      <c r="AB20" s="624"/>
      <c r="AC20" s="624"/>
      <c r="AD20" s="625" t="s">
        <v>233</v>
      </c>
      <c r="AE20" s="625"/>
      <c r="AF20" s="625"/>
      <c r="AG20" s="625"/>
      <c r="AH20" s="625"/>
      <c r="AI20" s="625"/>
      <c r="AJ20" s="625"/>
      <c r="AK20" s="625"/>
      <c r="AL20" s="626" t="s">
        <v>171</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t="s">
        <v>233</v>
      </c>
      <c r="BH20" s="622"/>
      <c r="BI20" s="622"/>
      <c r="BJ20" s="622"/>
      <c r="BK20" s="622"/>
      <c r="BL20" s="622"/>
      <c r="BM20" s="622"/>
      <c r="BN20" s="623"/>
      <c r="BO20" s="624" t="s">
        <v>171</v>
      </c>
      <c r="BP20" s="624"/>
      <c r="BQ20" s="624"/>
      <c r="BR20" s="624"/>
      <c r="BS20" s="630" t="s">
        <v>233</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22781555</v>
      </c>
      <c r="CS20" s="622"/>
      <c r="CT20" s="622"/>
      <c r="CU20" s="622"/>
      <c r="CV20" s="622"/>
      <c r="CW20" s="622"/>
      <c r="CX20" s="622"/>
      <c r="CY20" s="623"/>
      <c r="CZ20" s="624">
        <v>100</v>
      </c>
      <c r="DA20" s="624"/>
      <c r="DB20" s="624"/>
      <c r="DC20" s="624"/>
      <c r="DD20" s="630">
        <v>2383055</v>
      </c>
      <c r="DE20" s="622"/>
      <c r="DF20" s="622"/>
      <c r="DG20" s="622"/>
      <c r="DH20" s="622"/>
      <c r="DI20" s="622"/>
      <c r="DJ20" s="622"/>
      <c r="DK20" s="622"/>
      <c r="DL20" s="622"/>
      <c r="DM20" s="622"/>
      <c r="DN20" s="622"/>
      <c r="DO20" s="622"/>
      <c r="DP20" s="623"/>
      <c r="DQ20" s="630">
        <v>15713287</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24" t="s">
        <v>171</v>
      </c>
      <c r="AA21" s="624"/>
      <c r="AB21" s="624"/>
      <c r="AC21" s="624"/>
      <c r="AD21" s="625" t="s">
        <v>171</v>
      </c>
      <c r="AE21" s="625"/>
      <c r="AF21" s="625"/>
      <c r="AG21" s="625"/>
      <c r="AH21" s="625"/>
      <c r="AI21" s="625"/>
      <c r="AJ21" s="625"/>
      <c r="AK21" s="625"/>
      <c r="AL21" s="626" t="s">
        <v>233</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233</v>
      </c>
      <c r="BH21" s="622"/>
      <c r="BI21" s="622"/>
      <c r="BJ21" s="622"/>
      <c r="BK21" s="622"/>
      <c r="BL21" s="622"/>
      <c r="BM21" s="622"/>
      <c r="BN21" s="623"/>
      <c r="BO21" s="624" t="s">
        <v>233</v>
      </c>
      <c r="BP21" s="624"/>
      <c r="BQ21" s="624"/>
      <c r="BR21" s="624"/>
      <c r="BS21" s="630" t="s">
        <v>233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13627424</v>
      </c>
      <c r="S22" s="622"/>
      <c r="T22" s="622"/>
      <c r="U22" s="622"/>
      <c r="V22" s="622"/>
      <c r="W22" s="622"/>
      <c r="X22" s="622"/>
      <c r="Y22" s="623"/>
      <c r="Z22" s="624">
        <v>59.1</v>
      </c>
      <c r="AA22" s="624"/>
      <c r="AB22" s="624"/>
      <c r="AC22" s="624"/>
      <c r="AD22" s="625">
        <v>12703406</v>
      </c>
      <c r="AE22" s="625"/>
      <c r="AF22" s="625"/>
      <c r="AG22" s="625"/>
      <c r="AH22" s="625"/>
      <c r="AI22" s="625"/>
      <c r="AJ22" s="625"/>
      <c r="AK22" s="625"/>
      <c r="AL22" s="626">
        <v>99.6</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233</v>
      </c>
      <c r="BH22" s="622"/>
      <c r="BI22" s="622"/>
      <c r="BJ22" s="622"/>
      <c r="BK22" s="622"/>
      <c r="BL22" s="622"/>
      <c r="BM22" s="622"/>
      <c r="BN22" s="623"/>
      <c r="BO22" s="624" t="s">
        <v>171</v>
      </c>
      <c r="BP22" s="624"/>
      <c r="BQ22" s="624"/>
      <c r="BR22" s="624"/>
      <c r="BS22" s="630" t="s">
        <v>171</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12680</v>
      </c>
      <c r="S23" s="622"/>
      <c r="T23" s="622"/>
      <c r="U23" s="622"/>
      <c r="V23" s="622"/>
      <c r="W23" s="622"/>
      <c r="X23" s="622"/>
      <c r="Y23" s="623"/>
      <c r="Z23" s="624">
        <v>0.1</v>
      </c>
      <c r="AA23" s="624"/>
      <c r="AB23" s="624"/>
      <c r="AC23" s="624"/>
      <c r="AD23" s="625">
        <v>12680</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233</v>
      </c>
      <c r="BH23" s="622"/>
      <c r="BI23" s="622"/>
      <c r="BJ23" s="622"/>
      <c r="BK23" s="622"/>
      <c r="BL23" s="622"/>
      <c r="BM23" s="622"/>
      <c r="BN23" s="623"/>
      <c r="BO23" s="624" t="s">
        <v>171</v>
      </c>
      <c r="BP23" s="624"/>
      <c r="BQ23" s="624"/>
      <c r="BR23" s="624"/>
      <c r="BS23" s="630" t="s">
        <v>120</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359029</v>
      </c>
      <c r="S24" s="622"/>
      <c r="T24" s="622"/>
      <c r="U24" s="622"/>
      <c r="V24" s="622"/>
      <c r="W24" s="622"/>
      <c r="X24" s="622"/>
      <c r="Y24" s="623"/>
      <c r="Z24" s="624">
        <v>1.6</v>
      </c>
      <c r="AA24" s="624"/>
      <c r="AB24" s="624"/>
      <c r="AC24" s="624"/>
      <c r="AD24" s="625" t="s">
        <v>233</v>
      </c>
      <c r="AE24" s="625"/>
      <c r="AF24" s="625"/>
      <c r="AG24" s="625"/>
      <c r="AH24" s="625"/>
      <c r="AI24" s="625"/>
      <c r="AJ24" s="625"/>
      <c r="AK24" s="625"/>
      <c r="AL24" s="626" t="s">
        <v>233</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233</v>
      </c>
      <c r="BP24" s="624"/>
      <c r="BQ24" s="624"/>
      <c r="BR24" s="624"/>
      <c r="BS24" s="630" t="s">
        <v>120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12084284</v>
      </c>
      <c r="CS24" s="611"/>
      <c r="CT24" s="611"/>
      <c r="CU24" s="611"/>
      <c r="CV24" s="611"/>
      <c r="CW24" s="611"/>
      <c r="CX24" s="611"/>
      <c r="CY24" s="612"/>
      <c r="CZ24" s="615">
        <v>53</v>
      </c>
      <c r="DA24" s="616"/>
      <c r="DB24" s="616"/>
      <c r="DC24" s="635"/>
      <c r="DD24" s="654">
        <v>8236850</v>
      </c>
      <c r="DE24" s="611"/>
      <c r="DF24" s="611"/>
      <c r="DG24" s="611"/>
      <c r="DH24" s="611"/>
      <c r="DI24" s="611"/>
      <c r="DJ24" s="611"/>
      <c r="DK24" s="612"/>
      <c r="DL24" s="654">
        <v>8091765</v>
      </c>
      <c r="DM24" s="611"/>
      <c r="DN24" s="611"/>
      <c r="DO24" s="611"/>
      <c r="DP24" s="611"/>
      <c r="DQ24" s="611"/>
      <c r="DR24" s="611"/>
      <c r="DS24" s="611"/>
      <c r="DT24" s="611"/>
      <c r="DU24" s="611"/>
      <c r="DV24" s="612"/>
      <c r="DW24" s="615">
        <v>58.8</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397632</v>
      </c>
      <c r="S25" s="622"/>
      <c r="T25" s="622"/>
      <c r="U25" s="622"/>
      <c r="V25" s="622"/>
      <c r="W25" s="622"/>
      <c r="X25" s="622"/>
      <c r="Y25" s="623"/>
      <c r="Z25" s="624">
        <v>1.7</v>
      </c>
      <c r="AA25" s="624"/>
      <c r="AB25" s="624"/>
      <c r="AC25" s="624"/>
      <c r="AD25" s="625">
        <v>30236</v>
      </c>
      <c r="AE25" s="625"/>
      <c r="AF25" s="625"/>
      <c r="AG25" s="625"/>
      <c r="AH25" s="625"/>
      <c r="AI25" s="625"/>
      <c r="AJ25" s="625"/>
      <c r="AK25" s="625"/>
      <c r="AL25" s="626">
        <v>0.2</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233</v>
      </c>
      <c r="BP25" s="624"/>
      <c r="BQ25" s="624"/>
      <c r="BR25" s="624"/>
      <c r="BS25" s="630" t="s">
        <v>233</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4726881</v>
      </c>
      <c r="CS25" s="657"/>
      <c r="CT25" s="657"/>
      <c r="CU25" s="657"/>
      <c r="CV25" s="657"/>
      <c r="CW25" s="657"/>
      <c r="CX25" s="657"/>
      <c r="CY25" s="658"/>
      <c r="CZ25" s="626">
        <v>20.7</v>
      </c>
      <c r="DA25" s="655"/>
      <c r="DB25" s="655"/>
      <c r="DC25" s="659"/>
      <c r="DD25" s="630">
        <v>4420600</v>
      </c>
      <c r="DE25" s="657"/>
      <c r="DF25" s="657"/>
      <c r="DG25" s="657"/>
      <c r="DH25" s="657"/>
      <c r="DI25" s="657"/>
      <c r="DJ25" s="657"/>
      <c r="DK25" s="658"/>
      <c r="DL25" s="630">
        <v>4275515</v>
      </c>
      <c r="DM25" s="657"/>
      <c r="DN25" s="657"/>
      <c r="DO25" s="657"/>
      <c r="DP25" s="657"/>
      <c r="DQ25" s="657"/>
      <c r="DR25" s="657"/>
      <c r="DS25" s="657"/>
      <c r="DT25" s="657"/>
      <c r="DU25" s="657"/>
      <c r="DV25" s="658"/>
      <c r="DW25" s="626">
        <v>31.1</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206691</v>
      </c>
      <c r="S26" s="622"/>
      <c r="T26" s="622"/>
      <c r="U26" s="622"/>
      <c r="V26" s="622"/>
      <c r="W26" s="622"/>
      <c r="X26" s="622"/>
      <c r="Y26" s="623"/>
      <c r="Z26" s="624">
        <v>0.9</v>
      </c>
      <c r="AA26" s="624"/>
      <c r="AB26" s="624"/>
      <c r="AC26" s="624"/>
      <c r="AD26" s="625" t="s">
        <v>233</v>
      </c>
      <c r="AE26" s="625"/>
      <c r="AF26" s="625"/>
      <c r="AG26" s="625"/>
      <c r="AH26" s="625"/>
      <c r="AI26" s="625"/>
      <c r="AJ26" s="625"/>
      <c r="AK26" s="625"/>
      <c r="AL26" s="626" t="s">
        <v>233</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120</v>
      </c>
      <c r="BH26" s="622"/>
      <c r="BI26" s="622"/>
      <c r="BJ26" s="622"/>
      <c r="BK26" s="622"/>
      <c r="BL26" s="622"/>
      <c r="BM26" s="622"/>
      <c r="BN26" s="623"/>
      <c r="BO26" s="624" t="s">
        <v>233</v>
      </c>
      <c r="BP26" s="624"/>
      <c r="BQ26" s="624"/>
      <c r="BR26" s="624"/>
      <c r="BS26" s="630" t="s">
        <v>120</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2837500</v>
      </c>
      <c r="CS26" s="622"/>
      <c r="CT26" s="622"/>
      <c r="CU26" s="622"/>
      <c r="CV26" s="622"/>
      <c r="CW26" s="622"/>
      <c r="CX26" s="622"/>
      <c r="CY26" s="623"/>
      <c r="CZ26" s="626">
        <v>12.5</v>
      </c>
      <c r="DA26" s="655"/>
      <c r="DB26" s="655"/>
      <c r="DC26" s="659"/>
      <c r="DD26" s="630">
        <v>2593908</v>
      </c>
      <c r="DE26" s="622"/>
      <c r="DF26" s="622"/>
      <c r="DG26" s="622"/>
      <c r="DH26" s="622"/>
      <c r="DI26" s="622"/>
      <c r="DJ26" s="622"/>
      <c r="DK26" s="623"/>
      <c r="DL26" s="630" t="s">
        <v>233</v>
      </c>
      <c r="DM26" s="622"/>
      <c r="DN26" s="622"/>
      <c r="DO26" s="622"/>
      <c r="DP26" s="622"/>
      <c r="DQ26" s="622"/>
      <c r="DR26" s="622"/>
      <c r="DS26" s="622"/>
      <c r="DT26" s="622"/>
      <c r="DU26" s="622"/>
      <c r="DV26" s="623"/>
      <c r="DW26" s="626" t="s">
        <v>233</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3118879</v>
      </c>
      <c r="S27" s="622"/>
      <c r="T27" s="622"/>
      <c r="U27" s="622"/>
      <c r="V27" s="622"/>
      <c r="W27" s="622"/>
      <c r="X27" s="622"/>
      <c r="Y27" s="623"/>
      <c r="Z27" s="624">
        <v>13.5</v>
      </c>
      <c r="AA27" s="624"/>
      <c r="AB27" s="624"/>
      <c r="AC27" s="624"/>
      <c r="AD27" s="625" t="s">
        <v>120</v>
      </c>
      <c r="AE27" s="625"/>
      <c r="AF27" s="625"/>
      <c r="AG27" s="625"/>
      <c r="AH27" s="625"/>
      <c r="AI27" s="625"/>
      <c r="AJ27" s="625"/>
      <c r="AK27" s="625"/>
      <c r="AL27" s="626" t="s">
        <v>120</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9864108</v>
      </c>
      <c r="BH27" s="622"/>
      <c r="BI27" s="622"/>
      <c r="BJ27" s="622"/>
      <c r="BK27" s="622"/>
      <c r="BL27" s="622"/>
      <c r="BM27" s="622"/>
      <c r="BN27" s="623"/>
      <c r="BO27" s="624">
        <v>100</v>
      </c>
      <c r="BP27" s="624"/>
      <c r="BQ27" s="624"/>
      <c r="BR27" s="624"/>
      <c r="BS27" s="630">
        <v>153979</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5152461</v>
      </c>
      <c r="CS27" s="657"/>
      <c r="CT27" s="657"/>
      <c r="CU27" s="657"/>
      <c r="CV27" s="657"/>
      <c r="CW27" s="657"/>
      <c r="CX27" s="657"/>
      <c r="CY27" s="658"/>
      <c r="CZ27" s="626">
        <v>22.6</v>
      </c>
      <c r="DA27" s="655"/>
      <c r="DB27" s="655"/>
      <c r="DC27" s="659"/>
      <c r="DD27" s="630">
        <v>1611308</v>
      </c>
      <c r="DE27" s="657"/>
      <c r="DF27" s="657"/>
      <c r="DG27" s="657"/>
      <c r="DH27" s="657"/>
      <c r="DI27" s="657"/>
      <c r="DJ27" s="657"/>
      <c r="DK27" s="658"/>
      <c r="DL27" s="630">
        <v>1611308</v>
      </c>
      <c r="DM27" s="657"/>
      <c r="DN27" s="657"/>
      <c r="DO27" s="657"/>
      <c r="DP27" s="657"/>
      <c r="DQ27" s="657"/>
      <c r="DR27" s="657"/>
      <c r="DS27" s="657"/>
      <c r="DT27" s="657"/>
      <c r="DU27" s="657"/>
      <c r="DV27" s="658"/>
      <c r="DW27" s="626">
        <v>11.7</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v>1370</v>
      </c>
      <c r="S28" s="622"/>
      <c r="T28" s="622"/>
      <c r="U28" s="622"/>
      <c r="V28" s="622"/>
      <c r="W28" s="622"/>
      <c r="X28" s="622"/>
      <c r="Y28" s="623"/>
      <c r="Z28" s="624">
        <v>0</v>
      </c>
      <c r="AA28" s="624"/>
      <c r="AB28" s="624"/>
      <c r="AC28" s="624"/>
      <c r="AD28" s="625">
        <v>1370</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2204942</v>
      </c>
      <c r="CS28" s="622"/>
      <c r="CT28" s="622"/>
      <c r="CU28" s="622"/>
      <c r="CV28" s="622"/>
      <c r="CW28" s="622"/>
      <c r="CX28" s="622"/>
      <c r="CY28" s="623"/>
      <c r="CZ28" s="626">
        <v>9.6999999999999993</v>
      </c>
      <c r="DA28" s="655"/>
      <c r="DB28" s="655"/>
      <c r="DC28" s="659"/>
      <c r="DD28" s="630">
        <v>2204942</v>
      </c>
      <c r="DE28" s="622"/>
      <c r="DF28" s="622"/>
      <c r="DG28" s="622"/>
      <c r="DH28" s="622"/>
      <c r="DI28" s="622"/>
      <c r="DJ28" s="622"/>
      <c r="DK28" s="623"/>
      <c r="DL28" s="630">
        <v>2204942</v>
      </c>
      <c r="DM28" s="622"/>
      <c r="DN28" s="622"/>
      <c r="DO28" s="622"/>
      <c r="DP28" s="622"/>
      <c r="DQ28" s="622"/>
      <c r="DR28" s="622"/>
      <c r="DS28" s="622"/>
      <c r="DT28" s="622"/>
      <c r="DU28" s="622"/>
      <c r="DV28" s="623"/>
      <c r="DW28" s="626">
        <v>16</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1678532</v>
      </c>
      <c r="S29" s="622"/>
      <c r="T29" s="622"/>
      <c r="U29" s="622"/>
      <c r="V29" s="622"/>
      <c r="W29" s="622"/>
      <c r="X29" s="622"/>
      <c r="Y29" s="623"/>
      <c r="Z29" s="624">
        <v>7.3</v>
      </c>
      <c r="AA29" s="624"/>
      <c r="AB29" s="624"/>
      <c r="AC29" s="624"/>
      <c r="AD29" s="625" t="s">
        <v>233</v>
      </c>
      <c r="AE29" s="625"/>
      <c r="AF29" s="625"/>
      <c r="AG29" s="625"/>
      <c r="AH29" s="625"/>
      <c r="AI29" s="625"/>
      <c r="AJ29" s="625"/>
      <c r="AK29" s="625"/>
      <c r="AL29" s="626" t="s">
        <v>233</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2204690</v>
      </c>
      <c r="CS29" s="657"/>
      <c r="CT29" s="657"/>
      <c r="CU29" s="657"/>
      <c r="CV29" s="657"/>
      <c r="CW29" s="657"/>
      <c r="CX29" s="657"/>
      <c r="CY29" s="658"/>
      <c r="CZ29" s="626">
        <v>9.6999999999999993</v>
      </c>
      <c r="DA29" s="655"/>
      <c r="DB29" s="655"/>
      <c r="DC29" s="659"/>
      <c r="DD29" s="630">
        <v>2204690</v>
      </c>
      <c r="DE29" s="657"/>
      <c r="DF29" s="657"/>
      <c r="DG29" s="657"/>
      <c r="DH29" s="657"/>
      <c r="DI29" s="657"/>
      <c r="DJ29" s="657"/>
      <c r="DK29" s="658"/>
      <c r="DL29" s="630">
        <v>2204690</v>
      </c>
      <c r="DM29" s="657"/>
      <c r="DN29" s="657"/>
      <c r="DO29" s="657"/>
      <c r="DP29" s="657"/>
      <c r="DQ29" s="657"/>
      <c r="DR29" s="657"/>
      <c r="DS29" s="657"/>
      <c r="DT29" s="657"/>
      <c r="DU29" s="657"/>
      <c r="DV29" s="658"/>
      <c r="DW29" s="626">
        <v>16</v>
      </c>
      <c r="DX29" s="655"/>
      <c r="DY29" s="655"/>
      <c r="DZ29" s="655"/>
      <c r="EA29" s="655"/>
      <c r="EB29" s="655"/>
      <c r="EC29" s="656"/>
    </row>
    <row r="30" spans="2:133" ht="11.25" customHeight="1">
      <c r="B30" s="618" t="s">
        <v>302</v>
      </c>
      <c r="C30" s="619"/>
      <c r="D30" s="619"/>
      <c r="E30" s="619"/>
      <c r="F30" s="619"/>
      <c r="G30" s="619"/>
      <c r="H30" s="619"/>
      <c r="I30" s="619"/>
      <c r="J30" s="619"/>
      <c r="K30" s="619"/>
      <c r="L30" s="619"/>
      <c r="M30" s="619"/>
      <c r="N30" s="619"/>
      <c r="O30" s="619"/>
      <c r="P30" s="619"/>
      <c r="Q30" s="620"/>
      <c r="R30" s="621">
        <v>12976</v>
      </c>
      <c r="S30" s="622"/>
      <c r="T30" s="622"/>
      <c r="U30" s="622"/>
      <c r="V30" s="622"/>
      <c r="W30" s="622"/>
      <c r="X30" s="622"/>
      <c r="Y30" s="623"/>
      <c r="Z30" s="624">
        <v>0.1</v>
      </c>
      <c r="AA30" s="624"/>
      <c r="AB30" s="624"/>
      <c r="AC30" s="624"/>
      <c r="AD30" s="625">
        <v>6465</v>
      </c>
      <c r="AE30" s="625"/>
      <c r="AF30" s="625"/>
      <c r="AG30" s="625"/>
      <c r="AH30" s="625"/>
      <c r="AI30" s="625"/>
      <c r="AJ30" s="625"/>
      <c r="AK30" s="625"/>
      <c r="AL30" s="626">
        <v>0.1</v>
      </c>
      <c r="AM30" s="627"/>
      <c r="AN30" s="627"/>
      <c r="AO30" s="628"/>
      <c r="AP30" s="669" t="s">
        <v>303</v>
      </c>
      <c r="AQ30" s="670"/>
      <c r="AR30" s="670"/>
      <c r="AS30" s="670"/>
      <c r="AT30" s="675" t="s">
        <v>304</v>
      </c>
      <c r="AU30" s="210"/>
      <c r="AV30" s="210"/>
      <c r="AW30" s="210"/>
      <c r="AX30" s="607" t="s">
        <v>179</v>
      </c>
      <c r="AY30" s="608"/>
      <c r="AZ30" s="608"/>
      <c r="BA30" s="608"/>
      <c r="BB30" s="608"/>
      <c r="BC30" s="608"/>
      <c r="BD30" s="608"/>
      <c r="BE30" s="608"/>
      <c r="BF30" s="609"/>
      <c r="BG30" s="681">
        <v>98.8</v>
      </c>
      <c r="BH30" s="682"/>
      <c r="BI30" s="682"/>
      <c r="BJ30" s="682"/>
      <c r="BK30" s="682"/>
      <c r="BL30" s="682"/>
      <c r="BM30" s="616">
        <v>95.6</v>
      </c>
      <c r="BN30" s="682"/>
      <c r="BO30" s="682"/>
      <c r="BP30" s="682"/>
      <c r="BQ30" s="683"/>
      <c r="BR30" s="681">
        <v>98.8</v>
      </c>
      <c r="BS30" s="682"/>
      <c r="BT30" s="682"/>
      <c r="BU30" s="682"/>
      <c r="BV30" s="682"/>
      <c r="BW30" s="682"/>
      <c r="BX30" s="616">
        <v>95.5</v>
      </c>
      <c r="BY30" s="682"/>
      <c r="BZ30" s="682"/>
      <c r="CA30" s="682"/>
      <c r="CB30" s="683"/>
      <c r="CD30" s="686"/>
      <c r="CE30" s="687"/>
      <c r="CF30" s="636" t="s">
        <v>305</v>
      </c>
      <c r="CG30" s="637"/>
      <c r="CH30" s="637"/>
      <c r="CI30" s="637"/>
      <c r="CJ30" s="637"/>
      <c r="CK30" s="637"/>
      <c r="CL30" s="637"/>
      <c r="CM30" s="637"/>
      <c r="CN30" s="637"/>
      <c r="CO30" s="637"/>
      <c r="CP30" s="637"/>
      <c r="CQ30" s="638"/>
      <c r="CR30" s="621">
        <v>2042059</v>
      </c>
      <c r="CS30" s="622"/>
      <c r="CT30" s="622"/>
      <c r="CU30" s="622"/>
      <c r="CV30" s="622"/>
      <c r="CW30" s="622"/>
      <c r="CX30" s="622"/>
      <c r="CY30" s="623"/>
      <c r="CZ30" s="626">
        <v>9</v>
      </c>
      <c r="DA30" s="655"/>
      <c r="DB30" s="655"/>
      <c r="DC30" s="659"/>
      <c r="DD30" s="630">
        <v>2042059</v>
      </c>
      <c r="DE30" s="622"/>
      <c r="DF30" s="622"/>
      <c r="DG30" s="622"/>
      <c r="DH30" s="622"/>
      <c r="DI30" s="622"/>
      <c r="DJ30" s="622"/>
      <c r="DK30" s="623"/>
      <c r="DL30" s="630">
        <v>2042059</v>
      </c>
      <c r="DM30" s="622"/>
      <c r="DN30" s="622"/>
      <c r="DO30" s="622"/>
      <c r="DP30" s="622"/>
      <c r="DQ30" s="622"/>
      <c r="DR30" s="622"/>
      <c r="DS30" s="622"/>
      <c r="DT30" s="622"/>
      <c r="DU30" s="622"/>
      <c r="DV30" s="623"/>
      <c r="DW30" s="626">
        <v>14.8</v>
      </c>
      <c r="DX30" s="655"/>
      <c r="DY30" s="655"/>
      <c r="DZ30" s="655"/>
      <c r="EA30" s="655"/>
      <c r="EB30" s="655"/>
      <c r="EC30" s="656"/>
    </row>
    <row r="31" spans="2:133" ht="11.25" customHeight="1">
      <c r="B31" s="618" t="s">
        <v>306</v>
      </c>
      <c r="C31" s="619"/>
      <c r="D31" s="619"/>
      <c r="E31" s="619"/>
      <c r="F31" s="619"/>
      <c r="G31" s="619"/>
      <c r="H31" s="619"/>
      <c r="I31" s="619"/>
      <c r="J31" s="619"/>
      <c r="K31" s="619"/>
      <c r="L31" s="619"/>
      <c r="M31" s="619"/>
      <c r="N31" s="619"/>
      <c r="O31" s="619"/>
      <c r="P31" s="619"/>
      <c r="Q31" s="620"/>
      <c r="R31" s="621">
        <v>88929</v>
      </c>
      <c r="S31" s="622"/>
      <c r="T31" s="622"/>
      <c r="U31" s="622"/>
      <c r="V31" s="622"/>
      <c r="W31" s="622"/>
      <c r="X31" s="622"/>
      <c r="Y31" s="623"/>
      <c r="Z31" s="624">
        <v>0.4</v>
      </c>
      <c r="AA31" s="624"/>
      <c r="AB31" s="624"/>
      <c r="AC31" s="624"/>
      <c r="AD31" s="625" t="s">
        <v>233</v>
      </c>
      <c r="AE31" s="625"/>
      <c r="AF31" s="625"/>
      <c r="AG31" s="625"/>
      <c r="AH31" s="625"/>
      <c r="AI31" s="625"/>
      <c r="AJ31" s="625"/>
      <c r="AK31" s="625"/>
      <c r="AL31" s="626" t="s">
        <v>171</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98.5</v>
      </c>
      <c r="BH31" s="657"/>
      <c r="BI31" s="657"/>
      <c r="BJ31" s="657"/>
      <c r="BK31" s="657"/>
      <c r="BL31" s="657"/>
      <c r="BM31" s="627">
        <v>94.7</v>
      </c>
      <c r="BN31" s="679"/>
      <c r="BO31" s="679"/>
      <c r="BP31" s="679"/>
      <c r="BQ31" s="680"/>
      <c r="BR31" s="678">
        <v>98.6</v>
      </c>
      <c r="BS31" s="657"/>
      <c r="BT31" s="657"/>
      <c r="BU31" s="657"/>
      <c r="BV31" s="657"/>
      <c r="BW31" s="657"/>
      <c r="BX31" s="627">
        <v>95.1</v>
      </c>
      <c r="BY31" s="679"/>
      <c r="BZ31" s="679"/>
      <c r="CA31" s="679"/>
      <c r="CB31" s="680"/>
      <c r="CD31" s="686"/>
      <c r="CE31" s="687"/>
      <c r="CF31" s="636" t="s">
        <v>309</v>
      </c>
      <c r="CG31" s="637"/>
      <c r="CH31" s="637"/>
      <c r="CI31" s="637"/>
      <c r="CJ31" s="637"/>
      <c r="CK31" s="637"/>
      <c r="CL31" s="637"/>
      <c r="CM31" s="637"/>
      <c r="CN31" s="637"/>
      <c r="CO31" s="637"/>
      <c r="CP31" s="637"/>
      <c r="CQ31" s="638"/>
      <c r="CR31" s="621">
        <v>162631</v>
      </c>
      <c r="CS31" s="657"/>
      <c r="CT31" s="657"/>
      <c r="CU31" s="657"/>
      <c r="CV31" s="657"/>
      <c r="CW31" s="657"/>
      <c r="CX31" s="657"/>
      <c r="CY31" s="658"/>
      <c r="CZ31" s="626">
        <v>0.7</v>
      </c>
      <c r="DA31" s="655"/>
      <c r="DB31" s="655"/>
      <c r="DC31" s="659"/>
      <c r="DD31" s="630">
        <v>162631</v>
      </c>
      <c r="DE31" s="657"/>
      <c r="DF31" s="657"/>
      <c r="DG31" s="657"/>
      <c r="DH31" s="657"/>
      <c r="DI31" s="657"/>
      <c r="DJ31" s="657"/>
      <c r="DK31" s="658"/>
      <c r="DL31" s="630">
        <v>162631</v>
      </c>
      <c r="DM31" s="657"/>
      <c r="DN31" s="657"/>
      <c r="DO31" s="657"/>
      <c r="DP31" s="657"/>
      <c r="DQ31" s="657"/>
      <c r="DR31" s="657"/>
      <c r="DS31" s="657"/>
      <c r="DT31" s="657"/>
      <c r="DU31" s="657"/>
      <c r="DV31" s="658"/>
      <c r="DW31" s="626">
        <v>1.2</v>
      </c>
      <c r="DX31" s="655"/>
      <c r="DY31" s="655"/>
      <c r="DZ31" s="655"/>
      <c r="EA31" s="655"/>
      <c r="EB31" s="655"/>
      <c r="EC31" s="656"/>
    </row>
    <row r="32" spans="2:133" ht="11.25" customHeight="1">
      <c r="B32" s="618" t="s">
        <v>310</v>
      </c>
      <c r="C32" s="619"/>
      <c r="D32" s="619"/>
      <c r="E32" s="619"/>
      <c r="F32" s="619"/>
      <c r="G32" s="619"/>
      <c r="H32" s="619"/>
      <c r="I32" s="619"/>
      <c r="J32" s="619"/>
      <c r="K32" s="619"/>
      <c r="L32" s="619"/>
      <c r="M32" s="619"/>
      <c r="N32" s="619"/>
      <c r="O32" s="619"/>
      <c r="P32" s="619"/>
      <c r="Q32" s="620"/>
      <c r="R32" s="621">
        <v>496862</v>
      </c>
      <c r="S32" s="622"/>
      <c r="T32" s="622"/>
      <c r="U32" s="622"/>
      <c r="V32" s="622"/>
      <c r="W32" s="622"/>
      <c r="X32" s="622"/>
      <c r="Y32" s="623"/>
      <c r="Z32" s="624">
        <v>2.2000000000000002</v>
      </c>
      <c r="AA32" s="624"/>
      <c r="AB32" s="624"/>
      <c r="AC32" s="624"/>
      <c r="AD32" s="625" t="s">
        <v>233</v>
      </c>
      <c r="AE32" s="625"/>
      <c r="AF32" s="625"/>
      <c r="AG32" s="625"/>
      <c r="AH32" s="625"/>
      <c r="AI32" s="625"/>
      <c r="AJ32" s="625"/>
      <c r="AK32" s="625"/>
      <c r="AL32" s="626" t="s">
        <v>233</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v>
      </c>
      <c r="BH32" s="691"/>
      <c r="BI32" s="691"/>
      <c r="BJ32" s="691"/>
      <c r="BK32" s="691"/>
      <c r="BL32" s="691"/>
      <c r="BM32" s="692">
        <v>96</v>
      </c>
      <c r="BN32" s="691"/>
      <c r="BO32" s="691"/>
      <c r="BP32" s="691"/>
      <c r="BQ32" s="693"/>
      <c r="BR32" s="690">
        <v>98.9</v>
      </c>
      <c r="BS32" s="691"/>
      <c r="BT32" s="691"/>
      <c r="BU32" s="691"/>
      <c r="BV32" s="691"/>
      <c r="BW32" s="691"/>
      <c r="BX32" s="692">
        <v>95.6</v>
      </c>
      <c r="BY32" s="691"/>
      <c r="BZ32" s="691"/>
      <c r="CA32" s="691"/>
      <c r="CB32" s="693"/>
      <c r="CD32" s="688"/>
      <c r="CE32" s="689"/>
      <c r="CF32" s="636" t="s">
        <v>312</v>
      </c>
      <c r="CG32" s="637"/>
      <c r="CH32" s="637"/>
      <c r="CI32" s="637"/>
      <c r="CJ32" s="637"/>
      <c r="CK32" s="637"/>
      <c r="CL32" s="637"/>
      <c r="CM32" s="637"/>
      <c r="CN32" s="637"/>
      <c r="CO32" s="637"/>
      <c r="CP32" s="637"/>
      <c r="CQ32" s="638"/>
      <c r="CR32" s="621">
        <v>252</v>
      </c>
      <c r="CS32" s="622"/>
      <c r="CT32" s="622"/>
      <c r="CU32" s="622"/>
      <c r="CV32" s="622"/>
      <c r="CW32" s="622"/>
      <c r="CX32" s="622"/>
      <c r="CY32" s="623"/>
      <c r="CZ32" s="626">
        <v>0</v>
      </c>
      <c r="DA32" s="655"/>
      <c r="DB32" s="655"/>
      <c r="DC32" s="659"/>
      <c r="DD32" s="630">
        <v>252</v>
      </c>
      <c r="DE32" s="622"/>
      <c r="DF32" s="622"/>
      <c r="DG32" s="622"/>
      <c r="DH32" s="622"/>
      <c r="DI32" s="622"/>
      <c r="DJ32" s="622"/>
      <c r="DK32" s="623"/>
      <c r="DL32" s="630">
        <v>252</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313</v>
      </c>
      <c r="C33" s="619"/>
      <c r="D33" s="619"/>
      <c r="E33" s="619"/>
      <c r="F33" s="619"/>
      <c r="G33" s="619"/>
      <c r="H33" s="619"/>
      <c r="I33" s="619"/>
      <c r="J33" s="619"/>
      <c r="K33" s="619"/>
      <c r="L33" s="619"/>
      <c r="M33" s="619"/>
      <c r="N33" s="619"/>
      <c r="O33" s="619"/>
      <c r="P33" s="619"/>
      <c r="Q33" s="620"/>
      <c r="R33" s="621">
        <v>791285</v>
      </c>
      <c r="S33" s="622"/>
      <c r="T33" s="622"/>
      <c r="U33" s="622"/>
      <c r="V33" s="622"/>
      <c r="W33" s="622"/>
      <c r="X33" s="622"/>
      <c r="Y33" s="623"/>
      <c r="Z33" s="624">
        <v>3.4</v>
      </c>
      <c r="AA33" s="624"/>
      <c r="AB33" s="624"/>
      <c r="AC33" s="624"/>
      <c r="AD33" s="625" t="s">
        <v>233</v>
      </c>
      <c r="AE33" s="625"/>
      <c r="AF33" s="625"/>
      <c r="AG33" s="625"/>
      <c r="AH33" s="625"/>
      <c r="AI33" s="625"/>
      <c r="AJ33" s="625"/>
      <c r="AK33" s="625"/>
      <c r="AL33" s="626" t="s">
        <v>233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8273938</v>
      </c>
      <c r="CS33" s="657"/>
      <c r="CT33" s="657"/>
      <c r="CU33" s="657"/>
      <c r="CV33" s="657"/>
      <c r="CW33" s="657"/>
      <c r="CX33" s="657"/>
      <c r="CY33" s="658"/>
      <c r="CZ33" s="626">
        <v>36.299999999999997</v>
      </c>
      <c r="DA33" s="655"/>
      <c r="DB33" s="655"/>
      <c r="DC33" s="659"/>
      <c r="DD33" s="630">
        <v>6660666</v>
      </c>
      <c r="DE33" s="657"/>
      <c r="DF33" s="657"/>
      <c r="DG33" s="657"/>
      <c r="DH33" s="657"/>
      <c r="DI33" s="657"/>
      <c r="DJ33" s="657"/>
      <c r="DK33" s="658"/>
      <c r="DL33" s="630">
        <v>4443944</v>
      </c>
      <c r="DM33" s="657"/>
      <c r="DN33" s="657"/>
      <c r="DO33" s="657"/>
      <c r="DP33" s="657"/>
      <c r="DQ33" s="657"/>
      <c r="DR33" s="657"/>
      <c r="DS33" s="657"/>
      <c r="DT33" s="657"/>
      <c r="DU33" s="657"/>
      <c r="DV33" s="658"/>
      <c r="DW33" s="626">
        <v>32.299999999999997</v>
      </c>
      <c r="DX33" s="655"/>
      <c r="DY33" s="655"/>
      <c r="DZ33" s="655"/>
      <c r="EA33" s="655"/>
      <c r="EB33" s="655"/>
      <c r="EC33" s="656"/>
    </row>
    <row r="34" spans="2:133" ht="11.25" customHeight="1">
      <c r="B34" s="618" t="s">
        <v>315</v>
      </c>
      <c r="C34" s="619"/>
      <c r="D34" s="619"/>
      <c r="E34" s="619"/>
      <c r="F34" s="619"/>
      <c r="G34" s="619"/>
      <c r="H34" s="619"/>
      <c r="I34" s="619"/>
      <c r="J34" s="619"/>
      <c r="K34" s="619"/>
      <c r="L34" s="619"/>
      <c r="M34" s="619"/>
      <c r="N34" s="619"/>
      <c r="O34" s="619"/>
      <c r="P34" s="619"/>
      <c r="Q34" s="620"/>
      <c r="R34" s="621">
        <v>308417</v>
      </c>
      <c r="S34" s="622"/>
      <c r="T34" s="622"/>
      <c r="U34" s="622"/>
      <c r="V34" s="622"/>
      <c r="W34" s="622"/>
      <c r="X34" s="622"/>
      <c r="Y34" s="623"/>
      <c r="Z34" s="624">
        <v>1.3</v>
      </c>
      <c r="AA34" s="624"/>
      <c r="AB34" s="624"/>
      <c r="AC34" s="624"/>
      <c r="AD34" s="625">
        <v>1192</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2477081</v>
      </c>
      <c r="CS34" s="622"/>
      <c r="CT34" s="622"/>
      <c r="CU34" s="622"/>
      <c r="CV34" s="622"/>
      <c r="CW34" s="622"/>
      <c r="CX34" s="622"/>
      <c r="CY34" s="623"/>
      <c r="CZ34" s="626">
        <v>10.9</v>
      </c>
      <c r="DA34" s="655"/>
      <c r="DB34" s="655"/>
      <c r="DC34" s="659"/>
      <c r="DD34" s="630">
        <v>1835353</v>
      </c>
      <c r="DE34" s="622"/>
      <c r="DF34" s="622"/>
      <c r="DG34" s="622"/>
      <c r="DH34" s="622"/>
      <c r="DI34" s="622"/>
      <c r="DJ34" s="622"/>
      <c r="DK34" s="623"/>
      <c r="DL34" s="630">
        <v>1093250</v>
      </c>
      <c r="DM34" s="622"/>
      <c r="DN34" s="622"/>
      <c r="DO34" s="622"/>
      <c r="DP34" s="622"/>
      <c r="DQ34" s="622"/>
      <c r="DR34" s="622"/>
      <c r="DS34" s="622"/>
      <c r="DT34" s="622"/>
      <c r="DU34" s="622"/>
      <c r="DV34" s="623"/>
      <c r="DW34" s="626">
        <v>7.9</v>
      </c>
      <c r="DX34" s="655"/>
      <c r="DY34" s="655"/>
      <c r="DZ34" s="655"/>
      <c r="EA34" s="655"/>
      <c r="EB34" s="655"/>
      <c r="EC34" s="656"/>
    </row>
    <row r="35" spans="2:133" ht="11.25" customHeight="1">
      <c r="B35" s="618" t="s">
        <v>319</v>
      </c>
      <c r="C35" s="619"/>
      <c r="D35" s="619"/>
      <c r="E35" s="619"/>
      <c r="F35" s="619"/>
      <c r="G35" s="619"/>
      <c r="H35" s="619"/>
      <c r="I35" s="619"/>
      <c r="J35" s="619"/>
      <c r="K35" s="619"/>
      <c r="L35" s="619"/>
      <c r="M35" s="619"/>
      <c r="N35" s="619"/>
      <c r="O35" s="619"/>
      <c r="P35" s="619"/>
      <c r="Q35" s="620"/>
      <c r="R35" s="621">
        <v>1948900</v>
      </c>
      <c r="S35" s="622"/>
      <c r="T35" s="622"/>
      <c r="U35" s="622"/>
      <c r="V35" s="622"/>
      <c r="W35" s="622"/>
      <c r="X35" s="622"/>
      <c r="Y35" s="623"/>
      <c r="Z35" s="624">
        <v>8.5</v>
      </c>
      <c r="AA35" s="624"/>
      <c r="AB35" s="624"/>
      <c r="AC35" s="624"/>
      <c r="AD35" s="625" t="s">
        <v>233</v>
      </c>
      <c r="AE35" s="625"/>
      <c r="AF35" s="625"/>
      <c r="AG35" s="625"/>
      <c r="AH35" s="625"/>
      <c r="AI35" s="625"/>
      <c r="AJ35" s="625"/>
      <c r="AK35" s="625"/>
      <c r="AL35" s="626" t="s">
        <v>233</v>
      </c>
      <c r="AM35" s="627"/>
      <c r="AN35" s="627"/>
      <c r="AO35" s="628"/>
      <c r="AP35" s="214"/>
      <c r="AQ35" s="694" t="s">
        <v>320</v>
      </c>
      <c r="AR35" s="695"/>
      <c r="AS35" s="695"/>
      <c r="AT35" s="695"/>
      <c r="AU35" s="695"/>
      <c r="AV35" s="695"/>
      <c r="AW35" s="695"/>
      <c r="AX35" s="695"/>
      <c r="AY35" s="696"/>
      <c r="AZ35" s="610">
        <v>3342783</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58928</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176216</v>
      </c>
      <c r="CS35" s="657"/>
      <c r="CT35" s="657"/>
      <c r="CU35" s="657"/>
      <c r="CV35" s="657"/>
      <c r="CW35" s="657"/>
      <c r="CX35" s="657"/>
      <c r="CY35" s="658"/>
      <c r="CZ35" s="626">
        <v>0.8</v>
      </c>
      <c r="DA35" s="655"/>
      <c r="DB35" s="655"/>
      <c r="DC35" s="659"/>
      <c r="DD35" s="630">
        <v>138108</v>
      </c>
      <c r="DE35" s="657"/>
      <c r="DF35" s="657"/>
      <c r="DG35" s="657"/>
      <c r="DH35" s="657"/>
      <c r="DI35" s="657"/>
      <c r="DJ35" s="657"/>
      <c r="DK35" s="658"/>
      <c r="DL35" s="630">
        <v>138108</v>
      </c>
      <c r="DM35" s="657"/>
      <c r="DN35" s="657"/>
      <c r="DO35" s="657"/>
      <c r="DP35" s="657"/>
      <c r="DQ35" s="657"/>
      <c r="DR35" s="657"/>
      <c r="DS35" s="657"/>
      <c r="DT35" s="657"/>
      <c r="DU35" s="657"/>
      <c r="DV35" s="658"/>
      <c r="DW35" s="626">
        <v>1</v>
      </c>
      <c r="DX35" s="655"/>
      <c r="DY35" s="655"/>
      <c r="DZ35" s="655"/>
      <c r="EA35" s="655"/>
      <c r="EB35" s="655"/>
      <c r="EC35" s="656"/>
    </row>
    <row r="36" spans="2:133" ht="11.25" customHeight="1">
      <c r="B36" s="618" t="s">
        <v>323</v>
      </c>
      <c r="C36" s="619"/>
      <c r="D36" s="619"/>
      <c r="E36" s="619"/>
      <c r="F36" s="619"/>
      <c r="G36" s="619"/>
      <c r="H36" s="619"/>
      <c r="I36" s="619"/>
      <c r="J36" s="619"/>
      <c r="K36" s="619"/>
      <c r="L36" s="619"/>
      <c r="M36" s="619"/>
      <c r="N36" s="619"/>
      <c r="O36" s="619"/>
      <c r="P36" s="619"/>
      <c r="Q36" s="620"/>
      <c r="R36" s="621" t="s">
        <v>233</v>
      </c>
      <c r="S36" s="622"/>
      <c r="T36" s="622"/>
      <c r="U36" s="622"/>
      <c r="V36" s="622"/>
      <c r="W36" s="622"/>
      <c r="X36" s="622"/>
      <c r="Y36" s="623"/>
      <c r="Z36" s="624" t="s">
        <v>233</v>
      </c>
      <c r="AA36" s="624"/>
      <c r="AB36" s="624"/>
      <c r="AC36" s="624"/>
      <c r="AD36" s="625" t="s">
        <v>233</v>
      </c>
      <c r="AE36" s="625"/>
      <c r="AF36" s="625"/>
      <c r="AG36" s="625"/>
      <c r="AH36" s="625"/>
      <c r="AI36" s="625"/>
      <c r="AJ36" s="625"/>
      <c r="AK36" s="625"/>
      <c r="AL36" s="626" t="s">
        <v>120</v>
      </c>
      <c r="AM36" s="627"/>
      <c r="AN36" s="627"/>
      <c r="AO36" s="628"/>
      <c r="AQ36" s="698" t="s">
        <v>324</v>
      </c>
      <c r="AR36" s="699"/>
      <c r="AS36" s="699"/>
      <c r="AT36" s="699"/>
      <c r="AU36" s="699"/>
      <c r="AV36" s="699"/>
      <c r="AW36" s="699"/>
      <c r="AX36" s="699"/>
      <c r="AY36" s="700"/>
      <c r="AZ36" s="621">
        <v>473012</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-66240</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1764003</v>
      </c>
      <c r="CS36" s="622"/>
      <c r="CT36" s="622"/>
      <c r="CU36" s="622"/>
      <c r="CV36" s="622"/>
      <c r="CW36" s="622"/>
      <c r="CX36" s="622"/>
      <c r="CY36" s="623"/>
      <c r="CZ36" s="626">
        <v>7.7</v>
      </c>
      <c r="DA36" s="655"/>
      <c r="DB36" s="655"/>
      <c r="DC36" s="659"/>
      <c r="DD36" s="630">
        <v>1450987</v>
      </c>
      <c r="DE36" s="622"/>
      <c r="DF36" s="622"/>
      <c r="DG36" s="622"/>
      <c r="DH36" s="622"/>
      <c r="DI36" s="622"/>
      <c r="DJ36" s="622"/>
      <c r="DK36" s="623"/>
      <c r="DL36" s="630">
        <v>985864</v>
      </c>
      <c r="DM36" s="622"/>
      <c r="DN36" s="622"/>
      <c r="DO36" s="622"/>
      <c r="DP36" s="622"/>
      <c r="DQ36" s="622"/>
      <c r="DR36" s="622"/>
      <c r="DS36" s="622"/>
      <c r="DT36" s="622"/>
      <c r="DU36" s="622"/>
      <c r="DV36" s="623"/>
      <c r="DW36" s="626">
        <v>7.2</v>
      </c>
      <c r="DX36" s="655"/>
      <c r="DY36" s="655"/>
      <c r="DZ36" s="655"/>
      <c r="EA36" s="655"/>
      <c r="EB36" s="655"/>
      <c r="EC36" s="656"/>
    </row>
    <row r="37" spans="2:133" ht="11.25" customHeight="1">
      <c r="B37" s="618" t="s">
        <v>327</v>
      </c>
      <c r="C37" s="619"/>
      <c r="D37" s="619"/>
      <c r="E37" s="619"/>
      <c r="F37" s="619"/>
      <c r="G37" s="619"/>
      <c r="H37" s="619"/>
      <c r="I37" s="619"/>
      <c r="J37" s="619"/>
      <c r="K37" s="619"/>
      <c r="L37" s="619"/>
      <c r="M37" s="619"/>
      <c r="N37" s="619"/>
      <c r="O37" s="619"/>
      <c r="P37" s="619"/>
      <c r="Q37" s="620"/>
      <c r="R37" s="621">
        <v>1008600</v>
      </c>
      <c r="S37" s="622"/>
      <c r="T37" s="622"/>
      <c r="U37" s="622"/>
      <c r="V37" s="622"/>
      <c r="W37" s="622"/>
      <c r="X37" s="622"/>
      <c r="Y37" s="623"/>
      <c r="Z37" s="624">
        <v>4.4000000000000004</v>
      </c>
      <c r="AA37" s="624"/>
      <c r="AB37" s="624"/>
      <c r="AC37" s="624"/>
      <c r="AD37" s="625" t="s">
        <v>233</v>
      </c>
      <c r="AE37" s="625"/>
      <c r="AF37" s="625"/>
      <c r="AG37" s="625"/>
      <c r="AH37" s="625"/>
      <c r="AI37" s="625"/>
      <c r="AJ37" s="625"/>
      <c r="AK37" s="625"/>
      <c r="AL37" s="626" t="s">
        <v>171</v>
      </c>
      <c r="AM37" s="627"/>
      <c r="AN37" s="627"/>
      <c r="AO37" s="628"/>
      <c r="AQ37" s="698" t="s">
        <v>328</v>
      </c>
      <c r="AR37" s="699"/>
      <c r="AS37" s="699"/>
      <c r="AT37" s="699"/>
      <c r="AU37" s="699"/>
      <c r="AV37" s="699"/>
      <c r="AW37" s="699"/>
      <c r="AX37" s="699"/>
      <c r="AY37" s="700"/>
      <c r="AZ37" s="621">
        <v>446940</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7397</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291047</v>
      </c>
      <c r="CS37" s="657"/>
      <c r="CT37" s="657"/>
      <c r="CU37" s="657"/>
      <c r="CV37" s="657"/>
      <c r="CW37" s="657"/>
      <c r="CX37" s="657"/>
      <c r="CY37" s="658"/>
      <c r="CZ37" s="626">
        <v>1.3</v>
      </c>
      <c r="DA37" s="655"/>
      <c r="DB37" s="655"/>
      <c r="DC37" s="659"/>
      <c r="DD37" s="630">
        <v>143470</v>
      </c>
      <c r="DE37" s="657"/>
      <c r="DF37" s="657"/>
      <c r="DG37" s="657"/>
      <c r="DH37" s="657"/>
      <c r="DI37" s="657"/>
      <c r="DJ37" s="657"/>
      <c r="DK37" s="658"/>
      <c r="DL37" s="630">
        <v>143470</v>
      </c>
      <c r="DM37" s="657"/>
      <c r="DN37" s="657"/>
      <c r="DO37" s="657"/>
      <c r="DP37" s="657"/>
      <c r="DQ37" s="657"/>
      <c r="DR37" s="657"/>
      <c r="DS37" s="657"/>
      <c r="DT37" s="657"/>
      <c r="DU37" s="657"/>
      <c r="DV37" s="658"/>
      <c r="DW37" s="626">
        <v>1</v>
      </c>
      <c r="DX37" s="655"/>
      <c r="DY37" s="655"/>
      <c r="DZ37" s="655"/>
      <c r="EA37" s="655"/>
      <c r="EB37" s="655"/>
      <c r="EC37" s="656"/>
    </row>
    <row r="38" spans="2:133" ht="11.25" customHeight="1">
      <c r="B38" s="666" t="s">
        <v>331</v>
      </c>
      <c r="C38" s="667"/>
      <c r="D38" s="667"/>
      <c r="E38" s="667"/>
      <c r="F38" s="667"/>
      <c r="G38" s="667"/>
      <c r="H38" s="667"/>
      <c r="I38" s="667"/>
      <c r="J38" s="667"/>
      <c r="K38" s="667"/>
      <c r="L38" s="667"/>
      <c r="M38" s="667"/>
      <c r="N38" s="667"/>
      <c r="O38" s="667"/>
      <c r="P38" s="667"/>
      <c r="Q38" s="668"/>
      <c r="R38" s="701">
        <v>23049606</v>
      </c>
      <c r="S38" s="702"/>
      <c r="T38" s="702"/>
      <c r="U38" s="702"/>
      <c r="V38" s="702"/>
      <c r="W38" s="702"/>
      <c r="X38" s="702"/>
      <c r="Y38" s="703"/>
      <c r="Z38" s="704">
        <v>100</v>
      </c>
      <c r="AA38" s="704"/>
      <c r="AB38" s="704"/>
      <c r="AC38" s="704"/>
      <c r="AD38" s="705">
        <v>12755349</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71616</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11507</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2856270</v>
      </c>
      <c r="CS38" s="622"/>
      <c r="CT38" s="622"/>
      <c r="CU38" s="622"/>
      <c r="CV38" s="622"/>
      <c r="CW38" s="622"/>
      <c r="CX38" s="622"/>
      <c r="CY38" s="623"/>
      <c r="CZ38" s="626">
        <v>12.5</v>
      </c>
      <c r="DA38" s="655"/>
      <c r="DB38" s="655"/>
      <c r="DC38" s="659"/>
      <c r="DD38" s="630">
        <v>2466218</v>
      </c>
      <c r="DE38" s="622"/>
      <c r="DF38" s="622"/>
      <c r="DG38" s="622"/>
      <c r="DH38" s="622"/>
      <c r="DI38" s="622"/>
      <c r="DJ38" s="622"/>
      <c r="DK38" s="623"/>
      <c r="DL38" s="630">
        <v>2226722</v>
      </c>
      <c r="DM38" s="622"/>
      <c r="DN38" s="622"/>
      <c r="DO38" s="622"/>
      <c r="DP38" s="622"/>
      <c r="DQ38" s="622"/>
      <c r="DR38" s="622"/>
      <c r="DS38" s="622"/>
      <c r="DT38" s="622"/>
      <c r="DU38" s="622"/>
      <c r="DV38" s="623"/>
      <c r="DW38" s="626">
        <v>16.2</v>
      </c>
      <c r="DX38" s="655"/>
      <c r="DY38" s="655"/>
      <c r="DZ38" s="655"/>
      <c r="EA38" s="655"/>
      <c r="EB38" s="655"/>
      <c r="EC38" s="656"/>
    </row>
    <row r="39" spans="2:133" ht="11.25" customHeight="1">
      <c r="AQ39" s="698" t="s">
        <v>335</v>
      </c>
      <c r="AR39" s="699"/>
      <c r="AS39" s="699"/>
      <c r="AT39" s="699"/>
      <c r="AU39" s="699"/>
      <c r="AV39" s="699"/>
      <c r="AW39" s="699"/>
      <c r="AX39" s="699"/>
      <c r="AY39" s="700"/>
      <c r="AZ39" s="621">
        <v>13501</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92</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860368</v>
      </c>
      <c r="CS39" s="657"/>
      <c r="CT39" s="657"/>
      <c r="CU39" s="657"/>
      <c r="CV39" s="657"/>
      <c r="CW39" s="657"/>
      <c r="CX39" s="657"/>
      <c r="CY39" s="658"/>
      <c r="CZ39" s="626">
        <v>3.8</v>
      </c>
      <c r="DA39" s="655"/>
      <c r="DB39" s="655"/>
      <c r="DC39" s="659"/>
      <c r="DD39" s="630">
        <v>770000</v>
      </c>
      <c r="DE39" s="657"/>
      <c r="DF39" s="657"/>
      <c r="DG39" s="657"/>
      <c r="DH39" s="657"/>
      <c r="DI39" s="657"/>
      <c r="DJ39" s="657"/>
      <c r="DK39" s="658"/>
      <c r="DL39" s="630" t="s">
        <v>233</v>
      </c>
      <c r="DM39" s="657"/>
      <c r="DN39" s="657"/>
      <c r="DO39" s="657"/>
      <c r="DP39" s="657"/>
      <c r="DQ39" s="657"/>
      <c r="DR39" s="657"/>
      <c r="DS39" s="657"/>
      <c r="DT39" s="657"/>
      <c r="DU39" s="657"/>
      <c r="DV39" s="658"/>
      <c r="DW39" s="626" t="s">
        <v>233</v>
      </c>
      <c r="DX39" s="655"/>
      <c r="DY39" s="655"/>
      <c r="DZ39" s="655"/>
      <c r="EA39" s="655"/>
      <c r="EB39" s="655"/>
      <c r="EC39" s="656"/>
    </row>
    <row r="40" spans="2:133" ht="11.25" customHeight="1">
      <c r="AQ40" s="698" t="s">
        <v>339</v>
      </c>
      <c r="AR40" s="699"/>
      <c r="AS40" s="699"/>
      <c r="AT40" s="699"/>
      <c r="AU40" s="699"/>
      <c r="AV40" s="699"/>
      <c r="AW40" s="699"/>
      <c r="AX40" s="699"/>
      <c r="AY40" s="700"/>
      <c r="AZ40" s="621">
        <v>528609</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136</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140000</v>
      </c>
      <c r="CS40" s="622"/>
      <c r="CT40" s="622"/>
      <c r="CU40" s="622"/>
      <c r="CV40" s="622"/>
      <c r="CW40" s="622"/>
      <c r="CX40" s="622"/>
      <c r="CY40" s="623"/>
      <c r="CZ40" s="626">
        <v>0.6</v>
      </c>
      <c r="DA40" s="655"/>
      <c r="DB40" s="655"/>
      <c r="DC40" s="659"/>
      <c r="DD40" s="630" t="s">
        <v>233</v>
      </c>
      <c r="DE40" s="622"/>
      <c r="DF40" s="622"/>
      <c r="DG40" s="622"/>
      <c r="DH40" s="622"/>
      <c r="DI40" s="622"/>
      <c r="DJ40" s="622"/>
      <c r="DK40" s="623"/>
      <c r="DL40" s="630" t="s">
        <v>233</v>
      </c>
      <c r="DM40" s="622"/>
      <c r="DN40" s="622"/>
      <c r="DO40" s="622"/>
      <c r="DP40" s="622"/>
      <c r="DQ40" s="622"/>
      <c r="DR40" s="622"/>
      <c r="DS40" s="622"/>
      <c r="DT40" s="622"/>
      <c r="DU40" s="622"/>
      <c r="DV40" s="623"/>
      <c r="DW40" s="626" t="s">
        <v>120</v>
      </c>
      <c r="DX40" s="655"/>
      <c r="DY40" s="655"/>
      <c r="DZ40" s="655"/>
      <c r="EA40" s="655"/>
      <c r="EB40" s="655"/>
      <c r="EC40" s="656"/>
    </row>
    <row r="41" spans="2:133" ht="11.25" customHeight="1">
      <c r="AQ41" s="708" t="s">
        <v>342</v>
      </c>
      <c r="AR41" s="709"/>
      <c r="AS41" s="709"/>
      <c r="AT41" s="709"/>
      <c r="AU41" s="709"/>
      <c r="AV41" s="709"/>
      <c r="AW41" s="709"/>
      <c r="AX41" s="709"/>
      <c r="AY41" s="710"/>
      <c r="AZ41" s="701">
        <v>1809105</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412</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233</v>
      </c>
      <c r="CS41" s="657"/>
      <c r="CT41" s="657"/>
      <c r="CU41" s="657"/>
      <c r="CV41" s="657"/>
      <c r="CW41" s="657"/>
      <c r="CX41" s="657"/>
      <c r="CY41" s="658"/>
      <c r="CZ41" s="626" t="s">
        <v>120</v>
      </c>
      <c r="DA41" s="655"/>
      <c r="DB41" s="655"/>
      <c r="DC41" s="659"/>
      <c r="DD41" s="630" t="s">
        <v>233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2423333</v>
      </c>
      <c r="CS42" s="622"/>
      <c r="CT42" s="622"/>
      <c r="CU42" s="622"/>
      <c r="CV42" s="622"/>
      <c r="CW42" s="622"/>
      <c r="CX42" s="622"/>
      <c r="CY42" s="623"/>
      <c r="CZ42" s="626">
        <v>10.6</v>
      </c>
      <c r="DA42" s="627"/>
      <c r="DB42" s="627"/>
      <c r="DC42" s="722"/>
      <c r="DD42" s="630">
        <v>815771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43960</v>
      </c>
      <c r="CS43" s="657"/>
      <c r="CT43" s="657"/>
      <c r="CU43" s="657"/>
      <c r="CV43" s="657"/>
      <c r="CW43" s="657"/>
      <c r="CX43" s="657"/>
      <c r="CY43" s="658"/>
      <c r="CZ43" s="626">
        <v>0.2</v>
      </c>
      <c r="DA43" s="655"/>
      <c r="DB43" s="655"/>
      <c r="DC43" s="659"/>
      <c r="DD43" s="630">
        <v>14798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300</v>
      </c>
      <c r="CE44" s="734"/>
      <c r="CF44" s="618" t="s">
        <v>350</v>
      </c>
      <c r="CG44" s="619"/>
      <c r="CH44" s="619"/>
      <c r="CI44" s="619"/>
      <c r="CJ44" s="619"/>
      <c r="CK44" s="619"/>
      <c r="CL44" s="619"/>
      <c r="CM44" s="619"/>
      <c r="CN44" s="619"/>
      <c r="CO44" s="619"/>
      <c r="CP44" s="619"/>
      <c r="CQ44" s="620"/>
      <c r="CR44" s="621">
        <v>2383055</v>
      </c>
      <c r="CS44" s="622"/>
      <c r="CT44" s="622"/>
      <c r="CU44" s="622"/>
      <c r="CV44" s="622"/>
      <c r="CW44" s="622"/>
      <c r="CX44" s="622"/>
      <c r="CY44" s="623"/>
      <c r="CZ44" s="626">
        <v>10.5</v>
      </c>
      <c r="DA44" s="627"/>
      <c r="DB44" s="627"/>
      <c r="DC44" s="722"/>
      <c r="DD44" s="630">
        <v>798428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515603</v>
      </c>
      <c r="CS45" s="657"/>
      <c r="CT45" s="657"/>
      <c r="CU45" s="657"/>
      <c r="CV45" s="657"/>
      <c r="CW45" s="657"/>
      <c r="CX45" s="657"/>
      <c r="CY45" s="658"/>
      <c r="CZ45" s="626">
        <v>2.2999999999999998</v>
      </c>
      <c r="DA45" s="655"/>
      <c r="DB45" s="655"/>
      <c r="DC45" s="659"/>
      <c r="DD45" s="630">
        <v>63231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1470104</v>
      </c>
      <c r="CS46" s="622"/>
      <c r="CT46" s="622"/>
      <c r="CU46" s="622"/>
      <c r="CV46" s="622"/>
      <c r="CW46" s="622"/>
      <c r="CX46" s="622"/>
      <c r="CY46" s="623"/>
      <c r="CZ46" s="626">
        <v>6.5</v>
      </c>
      <c r="DA46" s="627"/>
      <c r="DB46" s="627"/>
      <c r="DC46" s="722"/>
      <c r="DD46" s="630">
        <v>727234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40278</v>
      </c>
      <c r="CS47" s="657"/>
      <c r="CT47" s="657"/>
      <c r="CU47" s="657"/>
      <c r="CV47" s="657"/>
      <c r="CW47" s="657"/>
      <c r="CX47" s="657"/>
      <c r="CY47" s="658"/>
      <c r="CZ47" s="626">
        <v>0.2</v>
      </c>
      <c r="DA47" s="655"/>
      <c r="DB47" s="655"/>
      <c r="DC47" s="659"/>
      <c r="DD47" s="630">
        <v>17343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120</v>
      </c>
      <c r="CS48" s="622"/>
      <c r="CT48" s="622"/>
      <c r="CU48" s="622"/>
      <c r="CV48" s="622"/>
      <c r="CW48" s="622"/>
      <c r="CX48" s="622"/>
      <c r="CY48" s="623"/>
      <c r="CZ48" s="626" t="s">
        <v>120</v>
      </c>
      <c r="DA48" s="627"/>
      <c r="DB48" s="627"/>
      <c r="DC48" s="722"/>
      <c r="DD48" s="630" t="s">
        <v>233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22781555</v>
      </c>
      <c r="CS49" s="691"/>
      <c r="CT49" s="691"/>
      <c r="CU49" s="691"/>
      <c r="CV49" s="691"/>
      <c r="CW49" s="691"/>
      <c r="CX49" s="691"/>
      <c r="CY49" s="723"/>
      <c r="CZ49" s="706">
        <v>100</v>
      </c>
      <c r="DA49" s="724"/>
      <c r="DB49" s="724"/>
      <c r="DC49" s="725"/>
      <c r="DD49" s="726">
        <v>15713287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hLnYwzqCxD+w//Vxkhg3xQ5If6ZaM9RjNt+q0dKRhAycnyd2tv9eA9X1qpo6gYJ60fQvWKS6+G0sJw2ov9ylA==" saltValue="RBnyVKYWtMDJs17Nfr0E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23041</v>
      </c>
      <c r="R7" s="757"/>
      <c r="S7" s="757"/>
      <c r="T7" s="757"/>
      <c r="U7" s="757"/>
      <c r="V7" s="757">
        <v>22773</v>
      </c>
      <c r="W7" s="757"/>
      <c r="X7" s="757"/>
      <c r="Y7" s="757"/>
      <c r="Z7" s="757"/>
      <c r="AA7" s="757">
        <v>268</v>
      </c>
      <c r="AB7" s="757"/>
      <c r="AC7" s="757"/>
      <c r="AD7" s="757"/>
      <c r="AE7" s="758"/>
      <c r="AF7" s="759">
        <v>174</v>
      </c>
      <c r="AG7" s="760"/>
      <c r="AH7" s="760"/>
      <c r="AI7" s="760"/>
      <c r="AJ7" s="761"/>
      <c r="AK7" s="796">
        <v>490</v>
      </c>
      <c r="AL7" s="797"/>
      <c r="AM7" s="797"/>
      <c r="AN7" s="797"/>
      <c r="AO7" s="797"/>
      <c r="AP7" s="797">
        <v>21844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588</v>
      </c>
      <c r="BT7" s="801"/>
      <c r="BU7" s="801"/>
      <c r="BV7" s="801"/>
      <c r="BW7" s="801"/>
      <c r="BX7" s="801"/>
      <c r="BY7" s="801"/>
      <c r="BZ7" s="801"/>
      <c r="CA7" s="801"/>
      <c r="CB7" s="801"/>
      <c r="CC7" s="801"/>
      <c r="CD7" s="801"/>
      <c r="CE7" s="801"/>
      <c r="CF7" s="801"/>
      <c r="CG7" s="802"/>
      <c r="CH7" s="793">
        <v>61</v>
      </c>
      <c r="CI7" s="794"/>
      <c r="CJ7" s="794"/>
      <c r="CK7" s="794"/>
      <c r="CL7" s="795"/>
      <c r="CM7" s="793">
        <v>274</v>
      </c>
      <c r="CN7" s="794"/>
      <c r="CO7" s="794"/>
      <c r="CP7" s="794"/>
      <c r="CQ7" s="795"/>
      <c r="CR7" s="793">
        <v>13</v>
      </c>
      <c r="CS7" s="794"/>
      <c r="CT7" s="794"/>
      <c r="CU7" s="794"/>
      <c r="CV7" s="795"/>
      <c r="CW7" s="793" t="s">
        <v>582</v>
      </c>
      <c r="CX7" s="794"/>
      <c r="CY7" s="794"/>
      <c r="CZ7" s="794"/>
      <c r="DA7" s="795"/>
      <c r="DB7" s="793" t="s">
        <v>582</v>
      </c>
      <c r="DC7" s="794"/>
      <c r="DD7" s="794"/>
      <c r="DE7" s="794"/>
      <c r="DF7" s="795"/>
      <c r="DG7" s="793" t="s">
        <v>582</v>
      </c>
      <c r="DH7" s="794"/>
      <c r="DI7" s="794"/>
      <c r="DJ7" s="794"/>
      <c r="DK7" s="795"/>
      <c r="DL7" s="793" t="s">
        <v>582</v>
      </c>
      <c r="DM7" s="794"/>
      <c r="DN7" s="794"/>
      <c r="DO7" s="794"/>
      <c r="DP7" s="795"/>
      <c r="DQ7" s="793" t="s">
        <v>582</v>
      </c>
      <c r="DR7" s="794"/>
      <c r="DS7" s="794"/>
      <c r="DT7" s="794"/>
      <c r="DU7" s="795"/>
      <c r="DV7" s="774"/>
      <c r="DW7" s="775"/>
      <c r="DX7" s="775"/>
      <c r="DY7" s="775"/>
      <c r="DZ7" s="776"/>
      <c r="EA7" s="234"/>
    </row>
    <row r="8" spans="1:131" s="235" customFormat="1" ht="26.25" customHeight="1">
      <c r="A8" s="241">
        <v>2</v>
      </c>
      <c r="B8" s="777" t="s">
        <v>379</v>
      </c>
      <c r="C8" s="778"/>
      <c r="D8" s="778"/>
      <c r="E8" s="778"/>
      <c r="F8" s="778"/>
      <c r="G8" s="778"/>
      <c r="H8" s="778"/>
      <c r="I8" s="778"/>
      <c r="J8" s="778"/>
      <c r="K8" s="778"/>
      <c r="L8" s="778"/>
      <c r="M8" s="778"/>
      <c r="N8" s="778"/>
      <c r="O8" s="778"/>
      <c r="P8" s="779"/>
      <c r="Q8" s="780">
        <v>17</v>
      </c>
      <c r="R8" s="781"/>
      <c r="S8" s="781"/>
      <c r="T8" s="781"/>
      <c r="U8" s="781"/>
      <c r="V8" s="781">
        <v>17</v>
      </c>
      <c r="W8" s="781"/>
      <c r="X8" s="781"/>
      <c r="Y8" s="781"/>
      <c r="Z8" s="781"/>
      <c r="AA8" s="781" t="s">
        <v>580</v>
      </c>
      <c r="AB8" s="781"/>
      <c r="AC8" s="781"/>
      <c r="AD8" s="781"/>
      <c r="AE8" s="782"/>
      <c r="AF8" s="783" t="s">
        <v>380</v>
      </c>
      <c r="AG8" s="784"/>
      <c r="AH8" s="784"/>
      <c r="AI8" s="784"/>
      <c r="AJ8" s="785"/>
      <c r="AK8" s="786">
        <v>2</v>
      </c>
      <c r="AL8" s="787"/>
      <c r="AM8" s="787"/>
      <c r="AN8" s="787"/>
      <c r="AO8" s="787"/>
      <c r="AP8" s="787" t="s">
        <v>580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589</v>
      </c>
      <c r="BT8" s="791"/>
      <c r="BU8" s="791"/>
      <c r="BV8" s="791"/>
      <c r="BW8" s="791"/>
      <c r="BX8" s="791"/>
      <c r="BY8" s="791"/>
      <c r="BZ8" s="791"/>
      <c r="CA8" s="791"/>
      <c r="CB8" s="791"/>
      <c r="CC8" s="791"/>
      <c r="CD8" s="791"/>
      <c r="CE8" s="791"/>
      <c r="CF8" s="791"/>
      <c r="CG8" s="792"/>
      <c r="CH8" s="803">
        <v>1</v>
      </c>
      <c r="CI8" s="804"/>
      <c r="CJ8" s="804"/>
      <c r="CK8" s="804"/>
      <c r="CL8" s="805"/>
      <c r="CM8" s="803">
        <v>20</v>
      </c>
      <c r="CN8" s="804"/>
      <c r="CO8" s="804"/>
      <c r="CP8" s="804"/>
      <c r="CQ8" s="805"/>
      <c r="CR8" s="803">
        <v>10</v>
      </c>
      <c r="CS8" s="804"/>
      <c r="CT8" s="804"/>
      <c r="CU8" s="804"/>
      <c r="CV8" s="805"/>
      <c r="CW8" s="803">
        <v>28</v>
      </c>
      <c r="CX8" s="804"/>
      <c r="CY8" s="804"/>
      <c r="CZ8" s="804"/>
      <c r="DA8" s="805"/>
      <c r="DB8" s="803" t="s">
        <v>582</v>
      </c>
      <c r="DC8" s="804"/>
      <c r="DD8" s="804"/>
      <c r="DE8" s="804"/>
      <c r="DF8" s="805"/>
      <c r="DG8" s="803" t="s">
        <v>582</v>
      </c>
      <c r="DH8" s="804"/>
      <c r="DI8" s="804"/>
      <c r="DJ8" s="804"/>
      <c r="DK8" s="805"/>
      <c r="DL8" s="803" t="s">
        <v>582</v>
      </c>
      <c r="DM8" s="804"/>
      <c r="DN8" s="804"/>
      <c r="DO8" s="804"/>
      <c r="DP8" s="805"/>
      <c r="DQ8" s="803" t="s">
        <v>582</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v>23055</v>
      </c>
      <c r="R23" s="816"/>
      <c r="S23" s="816"/>
      <c r="T23" s="816"/>
      <c r="U23" s="816"/>
      <c r="V23" s="816">
        <v>22787</v>
      </c>
      <c r="W23" s="816"/>
      <c r="X23" s="816"/>
      <c r="Y23" s="816"/>
      <c r="Z23" s="816"/>
      <c r="AA23" s="816">
        <v>268</v>
      </c>
      <c r="AB23" s="816"/>
      <c r="AC23" s="816"/>
      <c r="AD23" s="816"/>
      <c r="AE23" s="817"/>
      <c r="AF23" s="818">
        <v>174</v>
      </c>
      <c r="AG23" s="816"/>
      <c r="AH23" s="816"/>
      <c r="AI23" s="816"/>
      <c r="AJ23" s="819"/>
      <c r="AK23" s="820"/>
      <c r="AL23" s="821"/>
      <c r="AM23" s="821"/>
      <c r="AN23" s="821"/>
      <c r="AO23" s="821"/>
      <c r="AP23" s="816">
        <v>21844</v>
      </c>
      <c r="AQ23" s="816"/>
      <c r="AR23" s="816"/>
      <c r="AS23" s="816"/>
      <c r="AT23" s="816"/>
      <c r="AU23" s="822"/>
      <c r="AV23" s="822"/>
      <c r="AW23" s="822"/>
      <c r="AX23" s="822"/>
      <c r="AY23" s="823"/>
      <c r="AZ23" s="831" t="s">
        <v>120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7465</v>
      </c>
      <c r="R28" s="845"/>
      <c r="S28" s="845"/>
      <c r="T28" s="845"/>
      <c r="U28" s="845"/>
      <c r="V28" s="845">
        <v>7406</v>
      </c>
      <c r="W28" s="845"/>
      <c r="X28" s="845"/>
      <c r="Y28" s="845"/>
      <c r="Z28" s="845"/>
      <c r="AA28" s="845">
        <v>59</v>
      </c>
      <c r="AB28" s="845"/>
      <c r="AC28" s="845"/>
      <c r="AD28" s="845"/>
      <c r="AE28" s="846"/>
      <c r="AF28" s="847">
        <v>59</v>
      </c>
      <c r="AG28" s="845"/>
      <c r="AH28" s="845"/>
      <c r="AI28" s="845"/>
      <c r="AJ28" s="848"/>
      <c r="AK28" s="849">
        <v>529</v>
      </c>
      <c r="AL28" s="840"/>
      <c r="AM28" s="840"/>
      <c r="AN28" s="840"/>
      <c r="AO28" s="840"/>
      <c r="AP28" s="840" t="s">
        <v>580</v>
      </c>
      <c r="AQ28" s="840"/>
      <c r="AR28" s="840"/>
      <c r="AS28" s="840"/>
      <c r="AT28" s="840"/>
      <c r="AU28" s="840" t="s">
        <v>580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45</v>
      </c>
      <c r="R29" s="781"/>
      <c r="S29" s="781"/>
      <c r="T29" s="781"/>
      <c r="U29" s="781"/>
      <c r="V29" s="781">
        <v>45</v>
      </c>
      <c r="W29" s="781"/>
      <c r="X29" s="781"/>
      <c r="Y29" s="781"/>
      <c r="Z29" s="781"/>
      <c r="AA29" s="781" t="s">
        <v>580</v>
      </c>
      <c r="AB29" s="781"/>
      <c r="AC29" s="781"/>
      <c r="AD29" s="781"/>
      <c r="AE29" s="782"/>
      <c r="AF29" s="783" t="s">
        <v>120</v>
      </c>
      <c r="AG29" s="784"/>
      <c r="AH29" s="784"/>
      <c r="AI29" s="784"/>
      <c r="AJ29" s="785"/>
      <c r="AK29" s="852">
        <v>41</v>
      </c>
      <c r="AL29" s="853"/>
      <c r="AM29" s="853"/>
      <c r="AN29" s="853"/>
      <c r="AO29" s="853"/>
      <c r="AP29" s="853" t="s">
        <v>580</v>
      </c>
      <c r="AQ29" s="853"/>
      <c r="AR29" s="853"/>
      <c r="AS29" s="853"/>
      <c r="AT29" s="853"/>
      <c r="AU29" s="853" t="s">
        <v>580</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5786</v>
      </c>
      <c r="R30" s="781"/>
      <c r="S30" s="781"/>
      <c r="T30" s="781"/>
      <c r="U30" s="781"/>
      <c r="V30" s="781">
        <v>5558</v>
      </c>
      <c r="W30" s="781"/>
      <c r="X30" s="781"/>
      <c r="Y30" s="781"/>
      <c r="Z30" s="781"/>
      <c r="AA30" s="781">
        <v>227</v>
      </c>
      <c r="AB30" s="781"/>
      <c r="AC30" s="781"/>
      <c r="AD30" s="781"/>
      <c r="AE30" s="782"/>
      <c r="AF30" s="783">
        <v>227</v>
      </c>
      <c r="AG30" s="784"/>
      <c r="AH30" s="784"/>
      <c r="AI30" s="784"/>
      <c r="AJ30" s="785"/>
      <c r="AK30" s="852">
        <v>872</v>
      </c>
      <c r="AL30" s="853"/>
      <c r="AM30" s="853"/>
      <c r="AN30" s="853"/>
      <c r="AO30" s="853"/>
      <c r="AP30" s="853" t="s">
        <v>580</v>
      </c>
      <c r="AQ30" s="853"/>
      <c r="AR30" s="853"/>
      <c r="AS30" s="853"/>
      <c r="AT30" s="853"/>
      <c r="AU30" s="853" t="s">
        <v>580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57</v>
      </c>
      <c r="R31" s="781"/>
      <c r="S31" s="781"/>
      <c r="T31" s="781"/>
      <c r="U31" s="781"/>
      <c r="V31" s="781">
        <v>57</v>
      </c>
      <c r="W31" s="781"/>
      <c r="X31" s="781"/>
      <c r="Y31" s="781"/>
      <c r="Z31" s="781"/>
      <c r="AA31" s="781" t="s">
        <v>580</v>
      </c>
      <c r="AB31" s="781"/>
      <c r="AC31" s="781"/>
      <c r="AD31" s="781"/>
      <c r="AE31" s="782"/>
      <c r="AF31" s="783" t="s">
        <v>120</v>
      </c>
      <c r="AG31" s="784"/>
      <c r="AH31" s="784"/>
      <c r="AI31" s="784"/>
      <c r="AJ31" s="785"/>
      <c r="AK31" s="852">
        <v>9</v>
      </c>
      <c r="AL31" s="853"/>
      <c r="AM31" s="853"/>
      <c r="AN31" s="853"/>
      <c r="AO31" s="853"/>
      <c r="AP31" s="853" t="s">
        <v>580</v>
      </c>
      <c r="AQ31" s="853"/>
      <c r="AR31" s="853"/>
      <c r="AS31" s="853"/>
      <c r="AT31" s="853"/>
      <c r="AU31" s="853" t="s">
        <v>580</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101</v>
      </c>
      <c r="R32" s="781"/>
      <c r="S32" s="781"/>
      <c r="T32" s="781"/>
      <c r="U32" s="781"/>
      <c r="V32" s="781">
        <v>101</v>
      </c>
      <c r="W32" s="781"/>
      <c r="X32" s="781"/>
      <c r="Y32" s="781"/>
      <c r="Z32" s="781"/>
      <c r="AA32" s="781" t="s">
        <v>580</v>
      </c>
      <c r="AB32" s="781"/>
      <c r="AC32" s="781"/>
      <c r="AD32" s="781"/>
      <c r="AE32" s="782"/>
      <c r="AF32" s="783" t="s">
        <v>120</v>
      </c>
      <c r="AG32" s="784"/>
      <c r="AH32" s="784"/>
      <c r="AI32" s="784"/>
      <c r="AJ32" s="785"/>
      <c r="AK32" s="852">
        <v>72</v>
      </c>
      <c r="AL32" s="853"/>
      <c r="AM32" s="853"/>
      <c r="AN32" s="853"/>
      <c r="AO32" s="853"/>
      <c r="AP32" s="853">
        <v>256</v>
      </c>
      <c r="AQ32" s="853"/>
      <c r="AR32" s="853"/>
      <c r="AS32" s="853"/>
      <c r="AT32" s="853"/>
      <c r="AU32" s="853">
        <v>180</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892</v>
      </c>
      <c r="R33" s="781"/>
      <c r="S33" s="781"/>
      <c r="T33" s="781"/>
      <c r="U33" s="781"/>
      <c r="V33" s="781">
        <v>890</v>
      </c>
      <c r="W33" s="781"/>
      <c r="X33" s="781"/>
      <c r="Y33" s="781"/>
      <c r="Z33" s="781"/>
      <c r="AA33" s="781">
        <v>2</v>
      </c>
      <c r="AB33" s="781"/>
      <c r="AC33" s="781"/>
      <c r="AD33" s="781"/>
      <c r="AE33" s="782"/>
      <c r="AF33" s="783">
        <v>2</v>
      </c>
      <c r="AG33" s="784"/>
      <c r="AH33" s="784"/>
      <c r="AI33" s="784"/>
      <c r="AJ33" s="785"/>
      <c r="AK33" s="852">
        <v>243</v>
      </c>
      <c r="AL33" s="853"/>
      <c r="AM33" s="853"/>
      <c r="AN33" s="853"/>
      <c r="AO33" s="853"/>
      <c r="AP33" s="853" t="s">
        <v>580</v>
      </c>
      <c r="AQ33" s="853"/>
      <c r="AR33" s="853"/>
      <c r="AS33" s="853"/>
      <c r="AT33" s="853"/>
      <c r="AU33" s="853" t="s">
        <v>580</v>
      </c>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400</v>
      </c>
      <c r="C34" s="778"/>
      <c r="D34" s="778"/>
      <c r="E34" s="778"/>
      <c r="F34" s="778"/>
      <c r="G34" s="778"/>
      <c r="H34" s="778"/>
      <c r="I34" s="778"/>
      <c r="J34" s="778"/>
      <c r="K34" s="778"/>
      <c r="L34" s="778"/>
      <c r="M34" s="778"/>
      <c r="N34" s="778"/>
      <c r="O34" s="778"/>
      <c r="P34" s="779"/>
      <c r="Q34" s="780">
        <v>1290</v>
      </c>
      <c r="R34" s="781"/>
      <c r="S34" s="781"/>
      <c r="T34" s="781"/>
      <c r="U34" s="781"/>
      <c r="V34" s="781">
        <v>1160</v>
      </c>
      <c r="W34" s="781"/>
      <c r="X34" s="781"/>
      <c r="Y34" s="781"/>
      <c r="Z34" s="781"/>
      <c r="AA34" s="781">
        <v>131</v>
      </c>
      <c r="AB34" s="781"/>
      <c r="AC34" s="781"/>
      <c r="AD34" s="781"/>
      <c r="AE34" s="782"/>
      <c r="AF34" s="783">
        <v>1080</v>
      </c>
      <c r="AG34" s="784"/>
      <c r="AH34" s="784"/>
      <c r="AI34" s="784"/>
      <c r="AJ34" s="785"/>
      <c r="AK34" s="852">
        <v>14</v>
      </c>
      <c r="AL34" s="853"/>
      <c r="AM34" s="853"/>
      <c r="AN34" s="853"/>
      <c r="AO34" s="853"/>
      <c r="AP34" s="853">
        <v>3851</v>
      </c>
      <c r="AQ34" s="853"/>
      <c r="AR34" s="853"/>
      <c r="AS34" s="853"/>
      <c r="AT34" s="853"/>
      <c r="AU34" s="853">
        <v>8</v>
      </c>
      <c r="AV34" s="853"/>
      <c r="AW34" s="853"/>
      <c r="AX34" s="853"/>
      <c r="AY34" s="853"/>
      <c r="AZ34" s="854" t="s">
        <v>580</v>
      </c>
      <c r="BA34" s="854"/>
      <c r="BB34" s="854"/>
      <c r="BC34" s="854"/>
      <c r="BD34" s="854"/>
      <c r="BE34" s="850" t="s">
        <v>401</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402</v>
      </c>
      <c r="C35" s="778"/>
      <c r="D35" s="778"/>
      <c r="E35" s="778"/>
      <c r="F35" s="778"/>
      <c r="G35" s="778"/>
      <c r="H35" s="778"/>
      <c r="I35" s="778"/>
      <c r="J35" s="778"/>
      <c r="K35" s="778"/>
      <c r="L35" s="778"/>
      <c r="M35" s="778"/>
      <c r="N35" s="778"/>
      <c r="O35" s="778"/>
      <c r="P35" s="779"/>
      <c r="Q35" s="780">
        <v>5581</v>
      </c>
      <c r="R35" s="781"/>
      <c r="S35" s="781"/>
      <c r="T35" s="781"/>
      <c r="U35" s="781"/>
      <c r="V35" s="781">
        <v>5399</v>
      </c>
      <c r="W35" s="781"/>
      <c r="X35" s="781"/>
      <c r="Y35" s="781"/>
      <c r="Z35" s="781"/>
      <c r="AA35" s="781">
        <v>182</v>
      </c>
      <c r="AB35" s="781"/>
      <c r="AC35" s="781"/>
      <c r="AD35" s="781"/>
      <c r="AE35" s="782"/>
      <c r="AF35" s="783">
        <v>3596</v>
      </c>
      <c r="AG35" s="784"/>
      <c r="AH35" s="784"/>
      <c r="AI35" s="784"/>
      <c r="AJ35" s="785"/>
      <c r="AK35" s="852">
        <v>473</v>
      </c>
      <c r="AL35" s="853"/>
      <c r="AM35" s="853"/>
      <c r="AN35" s="853"/>
      <c r="AO35" s="853"/>
      <c r="AP35" s="853">
        <v>6105</v>
      </c>
      <c r="AQ35" s="853"/>
      <c r="AR35" s="853"/>
      <c r="AS35" s="853"/>
      <c r="AT35" s="853"/>
      <c r="AU35" s="853">
        <v>3187</v>
      </c>
      <c r="AV35" s="853"/>
      <c r="AW35" s="853"/>
      <c r="AX35" s="853"/>
      <c r="AY35" s="853"/>
      <c r="AZ35" s="854" t="s">
        <v>580</v>
      </c>
      <c r="BA35" s="854"/>
      <c r="BB35" s="854"/>
      <c r="BC35" s="854"/>
      <c r="BD35" s="854"/>
      <c r="BE35" s="850" t="s">
        <v>403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404</v>
      </c>
      <c r="C36" s="778"/>
      <c r="D36" s="778"/>
      <c r="E36" s="778"/>
      <c r="F36" s="778"/>
      <c r="G36" s="778"/>
      <c r="H36" s="778"/>
      <c r="I36" s="778"/>
      <c r="J36" s="778"/>
      <c r="K36" s="778"/>
      <c r="L36" s="778"/>
      <c r="M36" s="778"/>
      <c r="N36" s="778"/>
      <c r="O36" s="778"/>
      <c r="P36" s="779"/>
      <c r="Q36" s="780">
        <v>96</v>
      </c>
      <c r="R36" s="781"/>
      <c r="S36" s="781"/>
      <c r="T36" s="781"/>
      <c r="U36" s="781"/>
      <c r="V36" s="781">
        <v>5</v>
      </c>
      <c r="W36" s="781"/>
      <c r="X36" s="781"/>
      <c r="Y36" s="781"/>
      <c r="Z36" s="781"/>
      <c r="AA36" s="781">
        <v>92</v>
      </c>
      <c r="AB36" s="781"/>
      <c r="AC36" s="781"/>
      <c r="AD36" s="781"/>
      <c r="AE36" s="782"/>
      <c r="AF36" s="783">
        <v>44</v>
      </c>
      <c r="AG36" s="784"/>
      <c r="AH36" s="784"/>
      <c r="AI36" s="784"/>
      <c r="AJ36" s="785"/>
      <c r="AK36" s="852" t="s">
        <v>580</v>
      </c>
      <c r="AL36" s="853"/>
      <c r="AM36" s="853"/>
      <c r="AN36" s="853"/>
      <c r="AO36" s="853"/>
      <c r="AP36" s="853">
        <v>139</v>
      </c>
      <c r="AQ36" s="853"/>
      <c r="AR36" s="853"/>
      <c r="AS36" s="853"/>
      <c r="AT36" s="853"/>
      <c r="AU36" s="853" t="s">
        <v>580</v>
      </c>
      <c r="AV36" s="853"/>
      <c r="AW36" s="853"/>
      <c r="AX36" s="853"/>
      <c r="AY36" s="853"/>
      <c r="AZ36" s="854" t="s">
        <v>580</v>
      </c>
      <c r="BA36" s="854"/>
      <c r="BB36" s="854"/>
      <c r="BC36" s="854"/>
      <c r="BD36" s="854"/>
      <c r="BE36" s="850" t="s">
        <v>405</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406</v>
      </c>
      <c r="C37" s="778"/>
      <c r="D37" s="778"/>
      <c r="E37" s="778"/>
      <c r="F37" s="778"/>
      <c r="G37" s="778"/>
      <c r="H37" s="778"/>
      <c r="I37" s="778"/>
      <c r="J37" s="778"/>
      <c r="K37" s="778"/>
      <c r="L37" s="778"/>
      <c r="M37" s="778"/>
      <c r="N37" s="778"/>
      <c r="O37" s="778"/>
      <c r="P37" s="779"/>
      <c r="Q37" s="780">
        <v>1860</v>
      </c>
      <c r="R37" s="781"/>
      <c r="S37" s="781"/>
      <c r="T37" s="781"/>
      <c r="U37" s="781"/>
      <c r="V37" s="781">
        <v>1859</v>
      </c>
      <c r="W37" s="781"/>
      <c r="X37" s="781"/>
      <c r="Y37" s="781"/>
      <c r="Z37" s="781"/>
      <c r="AA37" s="781">
        <v>2</v>
      </c>
      <c r="AB37" s="781"/>
      <c r="AC37" s="781"/>
      <c r="AD37" s="781"/>
      <c r="AE37" s="782"/>
      <c r="AF37" s="783" t="s">
        <v>407</v>
      </c>
      <c r="AG37" s="784"/>
      <c r="AH37" s="784"/>
      <c r="AI37" s="784"/>
      <c r="AJ37" s="785"/>
      <c r="AK37" s="852">
        <v>447</v>
      </c>
      <c r="AL37" s="853"/>
      <c r="AM37" s="853"/>
      <c r="AN37" s="853"/>
      <c r="AO37" s="853"/>
      <c r="AP37" s="853">
        <v>7540</v>
      </c>
      <c r="AQ37" s="853"/>
      <c r="AR37" s="853"/>
      <c r="AS37" s="853"/>
      <c r="AT37" s="853"/>
      <c r="AU37" s="853">
        <v>5881</v>
      </c>
      <c r="AV37" s="853"/>
      <c r="AW37" s="853"/>
      <c r="AX37" s="853"/>
      <c r="AY37" s="853"/>
      <c r="AZ37" s="854" t="s">
        <v>580</v>
      </c>
      <c r="BA37" s="854"/>
      <c r="BB37" s="854"/>
      <c r="BC37" s="854"/>
      <c r="BD37" s="854"/>
      <c r="BE37" s="850" t="s">
        <v>408</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410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5009</v>
      </c>
      <c r="AG63" s="864"/>
      <c r="AH63" s="864"/>
      <c r="AI63" s="864"/>
      <c r="AJ63" s="865"/>
      <c r="AK63" s="866"/>
      <c r="AL63" s="861"/>
      <c r="AM63" s="861"/>
      <c r="AN63" s="861"/>
      <c r="AO63" s="861"/>
      <c r="AP63" s="864">
        <v>17891</v>
      </c>
      <c r="AQ63" s="864"/>
      <c r="AR63" s="864"/>
      <c r="AS63" s="864"/>
      <c r="AT63" s="864"/>
      <c r="AU63" s="864">
        <v>9255</v>
      </c>
      <c r="AV63" s="864"/>
      <c r="AW63" s="864"/>
      <c r="AX63" s="864"/>
      <c r="AY63" s="864"/>
      <c r="AZ63" s="868"/>
      <c r="BA63" s="868"/>
      <c r="BB63" s="868"/>
      <c r="BC63" s="868"/>
      <c r="BD63" s="868"/>
      <c r="BE63" s="869"/>
      <c r="BF63" s="869"/>
      <c r="BG63" s="869"/>
      <c r="BH63" s="869"/>
      <c r="BI63" s="870"/>
      <c r="BJ63" s="871" t="s">
        <v>407</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412</v>
      </c>
      <c r="B66" s="763"/>
      <c r="C66" s="763"/>
      <c r="D66" s="763"/>
      <c r="E66" s="763"/>
      <c r="F66" s="763"/>
      <c r="G66" s="763"/>
      <c r="H66" s="763"/>
      <c r="I66" s="763"/>
      <c r="J66" s="763"/>
      <c r="K66" s="763"/>
      <c r="L66" s="763"/>
      <c r="M66" s="763"/>
      <c r="N66" s="763"/>
      <c r="O66" s="763"/>
      <c r="P66" s="764"/>
      <c r="Q66" s="739" t="s">
        <v>413</v>
      </c>
      <c r="R66" s="740"/>
      <c r="S66" s="740"/>
      <c r="T66" s="740"/>
      <c r="U66" s="741"/>
      <c r="V66" s="739" t="s">
        <v>414</v>
      </c>
      <c r="W66" s="740"/>
      <c r="X66" s="740"/>
      <c r="Y66" s="740"/>
      <c r="Z66" s="741"/>
      <c r="AA66" s="739" t="s">
        <v>415</v>
      </c>
      <c r="AB66" s="740"/>
      <c r="AC66" s="740"/>
      <c r="AD66" s="740"/>
      <c r="AE66" s="741"/>
      <c r="AF66" s="874" t="s">
        <v>416</v>
      </c>
      <c r="AG66" s="835"/>
      <c r="AH66" s="835"/>
      <c r="AI66" s="835"/>
      <c r="AJ66" s="875"/>
      <c r="AK66" s="739" t="s">
        <v>390</v>
      </c>
      <c r="AL66" s="763"/>
      <c r="AM66" s="763"/>
      <c r="AN66" s="763"/>
      <c r="AO66" s="764"/>
      <c r="AP66" s="739" t="s">
        <v>417</v>
      </c>
      <c r="AQ66" s="740"/>
      <c r="AR66" s="740"/>
      <c r="AS66" s="740"/>
      <c r="AT66" s="741"/>
      <c r="AU66" s="739" t="s">
        <v>418</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581</v>
      </c>
      <c r="C68" s="892"/>
      <c r="D68" s="892"/>
      <c r="E68" s="892"/>
      <c r="F68" s="892"/>
      <c r="G68" s="892"/>
      <c r="H68" s="892"/>
      <c r="I68" s="892"/>
      <c r="J68" s="892"/>
      <c r="K68" s="892"/>
      <c r="L68" s="892"/>
      <c r="M68" s="892"/>
      <c r="N68" s="892"/>
      <c r="O68" s="892"/>
      <c r="P68" s="893"/>
      <c r="Q68" s="894">
        <v>624</v>
      </c>
      <c r="R68" s="888"/>
      <c r="S68" s="888"/>
      <c r="T68" s="888"/>
      <c r="U68" s="888"/>
      <c r="V68" s="888">
        <v>622</v>
      </c>
      <c r="W68" s="888"/>
      <c r="X68" s="888"/>
      <c r="Y68" s="888"/>
      <c r="Z68" s="888"/>
      <c r="AA68" s="888">
        <v>1</v>
      </c>
      <c r="AB68" s="888"/>
      <c r="AC68" s="888"/>
      <c r="AD68" s="888"/>
      <c r="AE68" s="888"/>
      <c r="AF68" s="888">
        <v>1</v>
      </c>
      <c r="AG68" s="888"/>
      <c r="AH68" s="888"/>
      <c r="AI68" s="888"/>
      <c r="AJ68" s="888"/>
      <c r="AK68" s="888" t="s">
        <v>582</v>
      </c>
      <c r="AL68" s="888"/>
      <c r="AM68" s="888"/>
      <c r="AN68" s="888"/>
      <c r="AO68" s="888"/>
      <c r="AP68" s="888" t="s">
        <v>582</v>
      </c>
      <c r="AQ68" s="888"/>
      <c r="AR68" s="888"/>
      <c r="AS68" s="888"/>
      <c r="AT68" s="888"/>
      <c r="AU68" s="888" t="s">
        <v>583</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584</v>
      </c>
      <c r="C69" s="896"/>
      <c r="D69" s="896"/>
      <c r="E69" s="896"/>
      <c r="F69" s="896"/>
      <c r="G69" s="896"/>
      <c r="H69" s="896"/>
      <c r="I69" s="896"/>
      <c r="J69" s="896"/>
      <c r="K69" s="896"/>
      <c r="L69" s="896"/>
      <c r="M69" s="896"/>
      <c r="N69" s="896"/>
      <c r="O69" s="896"/>
      <c r="P69" s="897"/>
      <c r="Q69" s="898">
        <v>537</v>
      </c>
      <c r="R69" s="853"/>
      <c r="S69" s="853"/>
      <c r="T69" s="853"/>
      <c r="U69" s="853"/>
      <c r="V69" s="853">
        <v>516</v>
      </c>
      <c r="W69" s="853"/>
      <c r="X69" s="853"/>
      <c r="Y69" s="853"/>
      <c r="Z69" s="853"/>
      <c r="AA69" s="853">
        <v>21</v>
      </c>
      <c r="AB69" s="853"/>
      <c r="AC69" s="853"/>
      <c r="AD69" s="853"/>
      <c r="AE69" s="853"/>
      <c r="AF69" s="853">
        <v>21</v>
      </c>
      <c r="AG69" s="853"/>
      <c r="AH69" s="853"/>
      <c r="AI69" s="853"/>
      <c r="AJ69" s="853"/>
      <c r="AK69" s="853">
        <v>56</v>
      </c>
      <c r="AL69" s="853"/>
      <c r="AM69" s="853"/>
      <c r="AN69" s="853"/>
      <c r="AO69" s="853"/>
      <c r="AP69" s="853" t="s">
        <v>585</v>
      </c>
      <c r="AQ69" s="853"/>
      <c r="AR69" s="853"/>
      <c r="AS69" s="853"/>
      <c r="AT69" s="853"/>
      <c r="AU69" s="853" t="s">
        <v>582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586</v>
      </c>
      <c r="C70" s="896"/>
      <c r="D70" s="896"/>
      <c r="E70" s="896"/>
      <c r="F70" s="896"/>
      <c r="G70" s="896"/>
      <c r="H70" s="896"/>
      <c r="I70" s="896"/>
      <c r="J70" s="896"/>
      <c r="K70" s="896"/>
      <c r="L70" s="896"/>
      <c r="M70" s="896"/>
      <c r="N70" s="896"/>
      <c r="O70" s="896"/>
      <c r="P70" s="897"/>
      <c r="Q70" s="898">
        <v>140616</v>
      </c>
      <c r="R70" s="853"/>
      <c r="S70" s="853"/>
      <c r="T70" s="853"/>
      <c r="U70" s="853"/>
      <c r="V70" s="853">
        <v>138159</v>
      </c>
      <c r="W70" s="853"/>
      <c r="X70" s="853"/>
      <c r="Y70" s="853"/>
      <c r="Z70" s="853"/>
      <c r="AA70" s="853">
        <v>2457</v>
      </c>
      <c r="AB70" s="853"/>
      <c r="AC70" s="853"/>
      <c r="AD70" s="853"/>
      <c r="AE70" s="853"/>
      <c r="AF70" s="853">
        <v>2457</v>
      </c>
      <c r="AG70" s="853"/>
      <c r="AH70" s="853"/>
      <c r="AI70" s="853"/>
      <c r="AJ70" s="853"/>
      <c r="AK70" s="853">
        <v>2190</v>
      </c>
      <c r="AL70" s="853"/>
      <c r="AM70" s="853"/>
      <c r="AN70" s="853"/>
      <c r="AO70" s="853"/>
      <c r="AP70" s="853" t="s">
        <v>583</v>
      </c>
      <c r="AQ70" s="853"/>
      <c r="AR70" s="853"/>
      <c r="AS70" s="853"/>
      <c r="AT70" s="853"/>
      <c r="AU70" s="853" t="s">
        <v>587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419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2480</v>
      </c>
      <c r="AG88" s="864"/>
      <c r="AH88" s="864"/>
      <c r="AI88" s="864"/>
      <c r="AJ88" s="864"/>
      <c r="AK88" s="861"/>
      <c r="AL88" s="861"/>
      <c r="AM88" s="861"/>
      <c r="AN88" s="861"/>
      <c r="AO88" s="861"/>
      <c r="AP88" s="864" t="s">
        <v>580</v>
      </c>
      <c r="AQ88" s="864"/>
      <c r="AR88" s="864"/>
      <c r="AS88" s="864"/>
      <c r="AT88" s="864"/>
      <c r="AU88" s="864" t="s">
        <v>580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420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23</v>
      </c>
      <c r="CS102" s="872"/>
      <c r="CT102" s="872"/>
      <c r="CU102" s="872"/>
      <c r="CV102" s="915"/>
      <c r="CW102" s="914">
        <v>28</v>
      </c>
      <c r="CX102" s="872"/>
      <c r="CY102" s="872"/>
      <c r="CZ102" s="872"/>
      <c r="DA102" s="915"/>
      <c r="DB102" s="914" t="s">
        <v>580</v>
      </c>
      <c r="DC102" s="872"/>
      <c r="DD102" s="872"/>
      <c r="DE102" s="872"/>
      <c r="DF102" s="915"/>
      <c r="DG102" s="914" t="s">
        <v>580</v>
      </c>
      <c r="DH102" s="872"/>
      <c r="DI102" s="872"/>
      <c r="DJ102" s="872"/>
      <c r="DK102" s="915"/>
      <c r="DL102" s="914" t="s">
        <v>580</v>
      </c>
      <c r="DM102" s="872"/>
      <c r="DN102" s="872"/>
      <c r="DO102" s="872"/>
      <c r="DP102" s="915"/>
      <c r="DQ102" s="914" t="s">
        <v>580</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428</v>
      </c>
      <c r="AB109" s="917"/>
      <c r="AC109" s="917"/>
      <c r="AD109" s="917"/>
      <c r="AE109" s="918"/>
      <c r="AF109" s="916" t="s">
        <v>299</v>
      </c>
      <c r="AG109" s="917"/>
      <c r="AH109" s="917"/>
      <c r="AI109" s="917"/>
      <c r="AJ109" s="918"/>
      <c r="AK109" s="916" t="s">
        <v>298</v>
      </c>
      <c r="AL109" s="917"/>
      <c r="AM109" s="917"/>
      <c r="AN109" s="917"/>
      <c r="AO109" s="918"/>
      <c r="AP109" s="916" t="s">
        <v>429</v>
      </c>
      <c r="AQ109" s="917"/>
      <c r="AR109" s="917"/>
      <c r="AS109" s="917"/>
      <c r="AT109" s="919"/>
      <c r="AU109" s="936" t="s">
        <v>427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428</v>
      </c>
      <c r="BR109" s="917"/>
      <c r="BS109" s="917"/>
      <c r="BT109" s="917"/>
      <c r="BU109" s="918"/>
      <c r="BV109" s="916" t="s">
        <v>299</v>
      </c>
      <c r="BW109" s="917"/>
      <c r="BX109" s="917"/>
      <c r="BY109" s="917"/>
      <c r="BZ109" s="918"/>
      <c r="CA109" s="916" t="s">
        <v>298</v>
      </c>
      <c r="CB109" s="917"/>
      <c r="CC109" s="917"/>
      <c r="CD109" s="917"/>
      <c r="CE109" s="918"/>
      <c r="CF109" s="937" t="s">
        <v>429</v>
      </c>
      <c r="CG109" s="937"/>
      <c r="CH109" s="937"/>
      <c r="CI109" s="937"/>
      <c r="CJ109" s="937"/>
      <c r="CK109" s="916" t="s">
        <v>430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428</v>
      </c>
      <c r="DH109" s="917"/>
      <c r="DI109" s="917"/>
      <c r="DJ109" s="917"/>
      <c r="DK109" s="918"/>
      <c r="DL109" s="916" t="s">
        <v>299</v>
      </c>
      <c r="DM109" s="917"/>
      <c r="DN109" s="917"/>
      <c r="DO109" s="917"/>
      <c r="DP109" s="918"/>
      <c r="DQ109" s="916" t="s">
        <v>298</v>
      </c>
      <c r="DR109" s="917"/>
      <c r="DS109" s="917"/>
      <c r="DT109" s="917"/>
      <c r="DU109" s="918"/>
      <c r="DV109" s="916" t="s">
        <v>429</v>
      </c>
      <c r="DW109" s="917"/>
      <c r="DX109" s="917"/>
      <c r="DY109" s="917"/>
      <c r="DZ109" s="919"/>
    </row>
    <row r="110" spans="1:131" s="226" customFormat="1" ht="26.25" customHeight="1">
      <c r="A110" s="920" t="s">
        <v>431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2294523</v>
      </c>
      <c r="AB110" s="924"/>
      <c r="AC110" s="924"/>
      <c r="AD110" s="924"/>
      <c r="AE110" s="925"/>
      <c r="AF110" s="926">
        <v>2212896</v>
      </c>
      <c r="AG110" s="924"/>
      <c r="AH110" s="924"/>
      <c r="AI110" s="924"/>
      <c r="AJ110" s="925"/>
      <c r="AK110" s="926">
        <v>2204690</v>
      </c>
      <c r="AL110" s="924"/>
      <c r="AM110" s="924"/>
      <c r="AN110" s="924"/>
      <c r="AO110" s="925"/>
      <c r="AP110" s="927">
        <v>18.3</v>
      </c>
      <c r="AQ110" s="928"/>
      <c r="AR110" s="928"/>
      <c r="AS110" s="928"/>
      <c r="AT110" s="929"/>
      <c r="AU110" s="930" t="s">
        <v>66</v>
      </c>
      <c r="AV110" s="931"/>
      <c r="AW110" s="931"/>
      <c r="AX110" s="931"/>
      <c r="AY110" s="931"/>
      <c r="AZ110" s="972" t="s">
        <v>432</v>
      </c>
      <c r="BA110" s="921"/>
      <c r="BB110" s="921"/>
      <c r="BC110" s="921"/>
      <c r="BD110" s="921"/>
      <c r="BE110" s="921"/>
      <c r="BF110" s="921"/>
      <c r="BG110" s="921"/>
      <c r="BH110" s="921"/>
      <c r="BI110" s="921"/>
      <c r="BJ110" s="921"/>
      <c r="BK110" s="921"/>
      <c r="BL110" s="921"/>
      <c r="BM110" s="921"/>
      <c r="BN110" s="921"/>
      <c r="BO110" s="921"/>
      <c r="BP110" s="922"/>
      <c r="BQ110" s="958">
        <v>21937387</v>
      </c>
      <c r="BR110" s="959"/>
      <c r="BS110" s="959"/>
      <c r="BT110" s="959"/>
      <c r="BU110" s="959"/>
      <c r="BV110" s="959">
        <v>21937542</v>
      </c>
      <c r="BW110" s="959"/>
      <c r="BX110" s="959"/>
      <c r="BY110" s="959"/>
      <c r="BZ110" s="959"/>
      <c r="CA110" s="959">
        <v>21844383</v>
      </c>
      <c r="CB110" s="959"/>
      <c r="CC110" s="959"/>
      <c r="CD110" s="959"/>
      <c r="CE110" s="959"/>
      <c r="CF110" s="973">
        <v>181.2</v>
      </c>
      <c r="CG110" s="974"/>
      <c r="CH110" s="974"/>
      <c r="CI110" s="974"/>
      <c r="CJ110" s="974"/>
      <c r="CK110" s="975" t="s">
        <v>433</v>
      </c>
      <c r="CL110" s="976"/>
      <c r="CM110" s="955" t="s">
        <v>434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435</v>
      </c>
      <c r="DH110" s="959"/>
      <c r="DI110" s="959"/>
      <c r="DJ110" s="959"/>
      <c r="DK110" s="959"/>
      <c r="DL110" s="959" t="s">
        <v>436</v>
      </c>
      <c r="DM110" s="959"/>
      <c r="DN110" s="959"/>
      <c r="DO110" s="959"/>
      <c r="DP110" s="959"/>
      <c r="DQ110" s="959" t="s">
        <v>436</v>
      </c>
      <c r="DR110" s="959"/>
      <c r="DS110" s="959"/>
      <c r="DT110" s="959"/>
      <c r="DU110" s="959"/>
      <c r="DV110" s="960" t="s">
        <v>435</v>
      </c>
      <c r="DW110" s="960"/>
      <c r="DX110" s="960"/>
      <c r="DY110" s="960"/>
      <c r="DZ110" s="961"/>
    </row>
    <row r="111" spans="1:131" s="226" customFormat="1" ht="26.25" customHeight="1">
      <c r="A111" s="962" t="s">
        <v>437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435</v>
      </c>
      <c r="AB111" s="966"/>
      <c r="AC111" s="966"/>
      <c r="AD111" s="966"/>
      <c r="AE111" s="967"/>
      <c r="AF111" s="968" t="s">
        <v>120</v>
      </c>
      <c r="AG111" s="966"/>
      <c r="AH111" s="966"/>
      <c r="AI111" s="966"/>
      <c r="AJ111" s="967"/>
      <c r="AK111" s="968" t="s">
        <v>435</v>
      </c>
      <c r="AL111" s="966"/>
      <c r="AM111" s="966"/>
      <c r="AN111" s="966"/>
      <c r="AO111" s="967"/>
      <c r="AP111" s="969" t="s">
        <v>436</v>
      </c>
      <c r="AQ111" s="970"/>
      <c r="AR111" s="970"/>
      <c r="AS111" s="970"/>
      <c r="AT111" s="971"/>
      <c r="AU111" s="932"/>
      <c r="AV111" s="933"/>
      <c r="AW111" s="933"/>
      <c r="AX111" s="933"/>
      <c r="AY111" s="933"/>
      <c r="AZ111" s="981" t="s">
        <v>438</v>
      </c>
      <c r="BA111" s="982"/>
      <c r="BB111" s="982"/>
      <c r="BC111" s="982"/>
      <c r="BD111" s="982"/>
      <c r="BE111" s="982"/>
      <c r="BF111" s="982"/>
      <c r="BG111" s="982"/>
      <c r="BH111" s="982"/>
      <c r="BI111" s="982"/>
      <c r="BJ111" s="982"/>
      <c r="BK111" s="982"/>
      <c r="BL111" s="982"/>
      <c r="BM111" s="982"/>
      <c r="BN111" s="982"/>
      <c r="BO111" s="982"/>
      <c r="BP111" s="983"/>
      <c r="BQ111" s="951">
        <v>9104</v>
      </c>
      <c r="BR111" s="952"/>
      <c r="BS111" s="952"/>
      <c r="BT111" s="952"/>
      <c r="BU111" s="952"/>
      <c r="BV111" s="952">
        <v>7866</v>
      </c>
      <c r="BW111" s="952"/>
      <c r="BX111" s="952"/>
      <c r="BY111" s="952"/>
      <c r="BZ111" s="952"/>
      <c r="CA111" s="952">
        <v>6608</v>
      </c>
      <c r="CB111" s="952"/>
      <c r="CC111" s="952"/>
      <c r="CD111" s="952"/>
      <c r="CE111" s="952"/>
      <c r="CF111" s="946">
        <v>0.1</v>
      </c>
      <c r="CG111" s="947"/>
      <c r="CH111" s="947"/>
      <c r="CI111" s="947"/>
      <c r="CJ111" s="947"/>
      <c r="CK111" s="977"/>
      <c r="CL111" s="978"/>
      <c r="CM111" s="948" t="s">
        <v>439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120</v>
      </c>
      <c r="DH111" s="952"/>
      <c r="DI111" s="952"/>
      <c r="DJ111" s="952"/>
      <c r="DK111" s="952"/>
      <c r="DL111" s="952" t="s">
        <v>436</v>
      </c>
      <c r="DM111" s="952"/>
      <c r="DN111" s="952"/>
      <c r="DO111" s="952"/>
      <c r="DP111" s="952"/>
      <c r="DQ111" s="952" t="s">
        <v>440</v>
      </c>
      <c r="DR111" s="952"/>
      <c r="DS111" s="952"/>
      <c r="DT111" s="952"/>
      <c r="DU111" s="952"/>
      <c r="DV111" s="953" t="s">
        <v>407</v>
      </c>
      <c r="DW111" s="953"/>
      <c r="DX111" s="953"/>
      <c r="DY111" s="953"/>
      <c r="DZ111" s="954"/>
    </row>
    <row r="112" spans="1:131" s="226" customFormat="1" ht="26.25" customHeight="1">
      <c r="A112" s="984" t="s">
        <v>441</v>
      </c>
      <c r="B112" s="985"/>
      <c r="C112" s="982" t="s">
        <v>442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120</v>
      </c>
      <c r="AB112" s="991"/>
      <c r="AC112" s="991"/>
      <c r="AD112" s="991"/>
      <c r="AE112" s="992"/>
      <c r="AF112" s="993" t="s">
        <v>435</v>
      </c>
      <c r="AG112" s="991"/>
      <c r="AH112" s="991"/>
      <c r="AI112" s="991"/>
      <c r="AJ112" s="992"/>
      <c r="AK112" s="993" t="s">
        <v>436</v>
      </c>
      <c r="AL112" s="991"/>
      <c r="AM112" s="991"/>
      <c r="AN112" s="991"/>
      <c r="AO112" s="992"/>
      <c r="AP112" s="994" t="s">
        <v>407</v>
      </c>
      <c r="AQ112" s="995"/>
      <c r="AR112" s="995"/>
      <c r="AS112" s="995"/>
      <c r="AT112" s="996"/>
      <c r="AU112" s="932"/>
      <c r="AV112" s="933"/>
      <c r="AW112" s="933"/>
      <c r="AX112" s="933"/>
      <c r="AY112" s="933"/>
      <c r="AZ112" s="981" t="s">
        <v>443</v>
      </c>
      <c r="BA112" s="982"/>
      <c r="BB112" s="982"/>
      <c r="BC112" s="982"/>
      <c r="BD112" s="982"/>
      <c r="BE112" s="982"/>
      <c r="BF112" s="982"/>
      <c r="BG112" s="982"/>
      <c r="BH112" s="982"/>
      <c r="BI112" s="982"/>
      <c r="BJ112" s="982"/>
      <c r="BK112" s="982"/>
      <c r="BL112" s="982"/>
      <c r="BM112" s="982"/>
      <c r="BN112" s="982"/>
      <c r="BO112" s="982"/>
      <c r="BP112" s="983"/>
      <c r="BQ112" s="951">
        <v>9811853</v>
      </c>
      <c r="BR112" s="952"/>
      <c r="BS112" s="952"/>
      <c r="BT112" s="952"/>
      <c r="BU112" s="952"/>
      <c r="BV112" s="952">
        <v>9478993</v>
      </c>
      <c r="BW112" s="952"/>
      <c r="BX112" s="952"/>
      <c r="BY112" s="952"/>
      <c r="BZ112" s="952"/>
      <c r="CA112" s="952">
        <v>9255244</v>
      </c>
      <c r="CB112" s="952"/>
      <c r="CC112" s="952"/>
      <c r="CD112" s="952"/>
      <c r="CE112" s="952"/>
      <c r="CF112" s="946">
        <v>76.8</v>
      </c>
      <c r="CG112" s="947"/>
      <c r="CH112" s="947"/>
      <c r="CI112" s="947"/>
      <c r="CJ112" s="947"/>
      <c r="CK112" s="977"/>
      <c r="CL112" s="978"/>
      <c r="CM112" s="948" t="s">
        <v>444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436</v>
      </c>
      <c r="DH112" s="952"/>
      <c r="DI112" s="952"/>
      <c r="DJ112" s="952"/>
      <c r="DK112" s="952"/>
      <c r="DL112" s="952" t="s">
        <v>436</v>
      </c>
      <c r="DM112" s="952"/>
      <c r="DN112" s="952"/>
      <c r="DO112" s="952"/>
      <c r="DP112" s="952"/>
      <c r="DQ112" s="952" t="s">
        <v>435</v>
      </c>
      <c r="DR112" s="952"/>
      <c r="DS112" s="952"/>
      <c r="DT112" s="952"/>
      <c r="DU112" s="952"/>
      <c r="DV112" s="953" t="s">
        <v>436</v>
      </c>
      <c r="DW112" s="953"/>
      <c r="DX112" s="953"/>
      <c r="DY112" s="953"/>
      <c r="DZ112" s="954"/>
    </row>
    <row r="113" spans="1:130" s="226" customFormat="1" ht="26.25" customHeight="1">
      <c r="A113" s="986"/>
      <c r="B113" s="987"/>
      <c r="C113" s="982" t="s">
        <v>445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644303</v>
      </c>
      <c r="AB113" s="966"/>
      <c r="AC113" s="966"/>
      <c r="AD113" s="966"/>
      <c r="AE113" s="967"/>
      <c r="AF113" s="968">
        <v>650419</v>
      </c>
      <c r="AG113" s="966"/>
      <c r="AH113" s="966"/>
      <c r="AI113" s="966"/>
      <c r="AJ113" s="967"/>
      <c r="AK113" s="968">
        <v>673082</v>
      </c>
      <c r="AL113" s="966"/>
      <c r="AM113" s="966"/>
      <c r="AN113" s="966"/>
      <c r="AO113" s="967"/>
      <c r="AP113" s="969">
        <v>5.6</v>
      </c>
      <c r="AQ113" s="970"/>
      <c r="AR113" s="970"/>
      <c r="AS113" s="970"/>
      <c r="AT113" s="971"/>
      <c r="AU113" s="932"/>
      <c r="AV113" s="933"/>
      <c r="AW113" s="933"/>
      <c r="AX113" s="933"/>
      <c r="AY113" s="933"/>
      <c r="AZ113" s="981" t="s">
        <v>446</v>
      </c>
      <c r="BA113" s="982"/>
      <c r="BB113" s="982"/>
      <c r="BC113" s="982"/>
      <c r="BD113" s="982"/>
      <c r="BE113" s="982"/>
      <c r="BF113" s="982"/>
      <c r="BG113" s="982"/>
      <c r="BH113" s="982"/>
      <c r="BI113" s="982"/>
      <c r="BJ113" s="982"/>
      <c r="BK113" s="982"/>
      <c r="BL113" s="982"/>
      <c r="BM113" s="982"/>
      <c r="BN113" s="982"/>
      <c r="BO113" s="982"/>
      <c r="BP113" s="983"/>
      <c r="BQ113" s="951" t="s">
        <v>407</v>
      </c>
      <c r="BR113" s="952"/>
      <c r="BS113" s="952"/>
      <c r="BT113" s="952"/>
      <c r="BU113" s="952"/>
      <c r="BV113" s="952" t="s">
        <v>436</v>
      </c>
      <c r="BW113" s="952"/>
      <c r="BX113" s="952"/>
      <c r="BY113" s="952"/>
      <c r="BZ113" s="952"/>
      <c r="CA113" s="952" t="s">
        <v>120</v>
      </c>
      <c r="CB113" s="952"/>
      <c r="CC113" s="952"/>
      <c r="CD113" s="952"/>
      <c r="CE113" s="952"/>
      <c r="CF113" s="946" t="s">
        <v>120</v>
      </c>
      <c r="CG113" s="947"/>
      <c r="CH113" s="947"/>
      <c r="CI113" s="947"/>
      <c r="CJ113" s="947"/>
      <c r="CK113" s="977"/>
      <c r="CL113" s="978"/>
      <c r="CM113" s="948" t="s">
        <v>447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9104</v>
      </c>
      <c r="DH113" s="991"/>
      <c r="DI113" s="991"/>
      <c r="DJ113" s="991"/>
      <c r="DK113" s="992"/>
      <c r="DL113" s="993">
        <v>7866</v>
      </c>
      <c r="DM113" s="991"/>
      <c r="DN113" s="991"/>
      <c r="DO113" s="991"/>
      <c r="DP113" s="992"/>
      <c r="DQ113" s="993">
        <v>6608</v>
      </c>
      <c r="DR113" s="991"/>
      <c r="DS113" s="991"/>
      <c r="DT113" s="991"/>
      <c r="DU113" s="992"/>
      <c r="DV113" s="994">
        <v>0.1</v>
      </c>
      <c r="DW113" s="995"/>
      <c r="DX113" s="995"/>
      <c r="DY113" s="995"/>
      <c r="DZ113" s="996"/>
    </row>
    <row r="114" spans="1:130" s="226" customFormat="1" ht="26.25" customHeight="1">
      <c r="A114" s="986"/>
      <c r="B114" s="987"/>
      <c r="C114" s="982" t="s">
        <v>448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36631</v>
      </c>
      <c r="AB114" s="991"/>
      <c r="AC114" s="991"/>
      <c r="AD114" s="991"/>
      <c r="AE114" s="992"/>
      <c r="AF114" s="993" t="s">
        <v>120</v>
      </c>
      <c r="AG114" s="991"/>
      <c r="AH114" s="991"/>
      <c r="AI114" s="991"/>
      <c r="AJ114" s="992"/>
      <c r="AK114" s="993" t="s">
        <v>120</v>
      </c>
      <c r="AL114" s="991"/>
      <c r="AM114" s="991"/>
      <c r="AN114" s="991"/>
      <c r="AO114" s="992"/>
      <c r="AP114" s="994" t="s">
        <v>120</v>
      </c>
      <c r="AQ114" s="995"/>
      <c r="AR114" s="995"/>
      <c r="AS114" s="995"/>
      <c r="AT114" s="996"/>
      <c r="AU114" s="932"/>
      <c r="AV114" s="933"/>
      <c r="AW114" s="933"/>
      <c r="AX114" s="933"/>
      <c r="AY114" s="933"/>
      <c r="AZ114" s="981" t="s">
        <v>449</v>
      </c>
      <c r="BA114" s="982"/>
      <c r="BB114" s="982"/>
      <c r="BC114" s="982"/>
      <c r="BD114" s="982"/>
      <c r="BE114" s="982"/>
      <c r="BF114" s="982"/>
      <c r="BG114" s="982"/>
      <c r="BH114" s="982"/>
      <c r="BI114" s="982"/>
      <c r="BJ114" s="982"/>
      <c r="BK114" s="982"/>
      <c r="BL114" s="982"/>
      <c r="BM114" s="982"/>
      <c r="BN114" s="982"/>
      <c r="BO114" s="982"/>
      <c r="BP114" s="983"/>
      <c r="BQ114" s="951">
        <v>3775566</v>
      </c>
      <c r="BR114" s="952"/>
      <c r="BS114" s="952"/>
      <c r="BT114" s="952"/>
      <c r="BU114" s="952"/>
      <c r="BV114" s="952">
        <v>3514105</v>
      </c>
      <c r="BW114" s="952"/>
      <c r="BX114" s="952"/>
      <c r="BY114" s="952"/>
      <c r="BZ114" s="952"/>
      <c r="CA114" s="952">
        <v>3410584</v>
      </c>
      <c r="CB114" s="952"/>
      <c r="CC114" s="952"/>
      <c r="CD114" s="952"/>
      <c r="CE114" s="952"/>
      <c r="CF114" s="946">
        <v>28.3</v>
      </c>
      <c r="CG114" s="947"/>
      <c r="CH114" s="947"/>
      <c r="CI114" s="947"/>
      <c r="CJ114" s="947"/>
      <c r="CK114" s="977"/>
      <c r="CL114" s="978"/>
      <c r="CM114" s="948" t="s">
        <v>450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436</v>
      </c>
      <c r="DH114" s="991"/>
      <c r="DI114" s="991"/>
      <c r="DJ114" s="991"/>
      <c r="DK114" s="992"/>
      <c r="DL114" s="993" t="s">
        <v>407</v>
      </c>
      <c r="DM114" s="991"/>
      <c r="DN114" s="991"/>
      <c r="DO114" s="991"/>
      <c r="DP114" s="992"/>
      <c r="DQ114" s="993" t="s">
        <v>436</v>
      </c>
      <c r="DR114" s="991"/>
      <c r="DS114" s="991"/>
      <c r="DT114" s="991"/>
      <c r="DU114" s="992"/>
      <c r="DV114" s="994" t="s">
        <v>436</v>
      </c>
      <c r="DW114" s="995"/>
      <c r="DX114" s="995"/>
      <c r="DY114" s="995"/>
      <c r="DZ114" s="996"/>
    </row>
    <row r="115" spans="1:130" s="226" customFormat="1" ht="26.25" customHeight="1">
      <c r="A115" s="986"/>
      <c r="B115" s="987"/>
      <c r="C115" s="982" t="s">
        <v>451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1388</v>
      </c>
      <c r="AB115" s="966"/>
      <c r="AC115" s="966"/>
      <c r="AD115" s="966"/>
      <c r="AE115" s="967"/>
      <c r="AF115" s="968">
        <v>1388</v>
      </c>
      <c r="AG115" s="966"/>
      <c r="AH115" s="966"/>
      <c r="AI115" s="966"/>
      <c r="AJ115" s="967"/>
      <c r="AK115" s="968">
        <v>1388</v>
      </c>
      <c r="AL115" s="966"/>
      <c r="AM115" s="966"/>
      <c r="AN115" s="966"/>
      <c r="AO115" s="967"/>
      <c r="AP115" s="969">
        <v>0</v>
      </c>
      <c r="AQ115" s="970"/>
      <c r="AR115" s="970"/>
      <c r="AS115" s="970"/>
      <c r="AT115" s="971"/>
      <c r="AU115" s="932"/>
      <c r="AV115" s="933"/>
      <c r="AW115" s="933"/>
      <c r="AX115" s="933"/>
      <c r="AY115" s="933"/>
      <c r="AZ115" s="981" t="s">
        <v>452</v>
      </c>
      <c r="BA115" s="982"/>
      <c r="BB115" s="982"/>
      <c r="BC115" s="982"/>
      <c r="BD115" s="982"/>
      <c r="BE115" s="982"/>
      <c r="BF115" s="982"/>
      <c r="BG115" s="982"/>
      <c r="BH115" s="982"/>
      <c r="BI115" s="982"/>
      <c r="BJ115" s="982"/>
      <c r="BK115" s="982"/>
      <c r="BL115" s="982"/>
      <c r="BM115" s="982"/>
      <c r="BN115" s="982"/>
      <c r="BO115" s="982"/>
      <c r="BP115" s="983"/>
      <c r="BQ115" s="951" t="s">
        <v>436</v>
      </c>
      <c r="BR115" s="952"/>
      <c r="BS115" s="952"/>
      <c r="BT115" s="952"/>
      <c r="BU115" s="952"/>
      <c r="BV115" s="952" t="s">
        <v>120</v>
      </c>
      <c r="BW115" s="952"/>
      <c r="BX115" s="952"/>
      <c r="BY115" s="952"/>
      <c r="BZ115" s="952"/>
      <c r="CA115" s="952" t="s">
        <v>435</v>
      </c>
      <c r="CB115" s="952"/>
      <c r="CC115" s="952"/>
      <c r="CD115" s="952"/>
      <c r="CE115" s="952"/>
      <c r="CF115" s="946" t="s">
        <v>407</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120</v>
      </c>
      <c r="DH115" s="991"/>
      <c r="DI115" s="991"/>
      <c r="DJ115" s="991"/>
      <c r="DK115" s="992"/>
      <c r="DL115" s="993" t="s">
        <v>436</v>
      </c>
      <c r="DM115" s="991"/>
      <c r="DN115" s="991"/>
      <c r="DO115" s="991"/>
      <c r="DP115" s="992"/>
      <c r="DQ115" s="993" t="s">
        <v>436</v>
      </c>
      <c r="DR115" s="991"/>
      <c r="DS115" s="991"/>
      <c r="DT115" s="991"/>
      <c r="DU115" s="992"/>
      <c r="DV115" s="994" t="s">
        <v>120</v>
      </c>
      <c r="DW115" s="995"/>
      <c r="DX115" s="995"/>
      <c r="DY115" s="995"/>
      <c r="DZ115" s="996"/>
    </row>
    <row r="116" spans="1:130" s="226" customFormat="1" ht="26.25" customHeight="1">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435</v>
      </c>
      <c r="AB116" s="991"/>
      <c r="AC116" s="991"/>
      <c r="AD116" s="991"/>
      <c r="AE116" s="992"/>
      <c r="AF116" s="993" t="s">
        <v>435</v>
      </c>
      <c r="AG116" s="991"/>
      <c r="AH116" s="991"/>
      <c r="AI116" s="991"/>
      <c r="AJ116" s="992"/>
      <c r="AK116" s="993" t="s">
        <v>120</v>
      </c>
      <c r="AL116" s="991"/>
      <c r="AM116" s="991"/>
      <c r="AN116" s="991"/>
      <c r="AO116" s="992"/>
      <c r="AP116" s="994" t="s">
        <v>436</v>
      </c>
      <c r="AQ116" s="995"/>
      <c r="AR116" s="995"/>
      <c r="AS116" s="995"/>
      <c r="AT116" s="996"/>
      <c r="AU116" s="932"/>
      <c r="AV116" s="933"/>
      <c r="AW116" s="933"/>
      <c r="AX116" s="933"/>
      <c r="AY116" s="933"/>
      <c r="AZ116" s="999" t="s">
        <v>455</v>
      </c>
      <c r="BA116" s="1000"/>
      <c r="BB116" s="1000"/>
      <c r="BC116" s="1000"/>
      <c r="BD116" s="1000"/>
      <c r="BE116" s="1000"/>
      <c r="BF116" s="1000"/>
      <c r="BG116" s="1000"/>
      <c r="BH116" s="1000"/>
      <c r="BI116" s="1000"/>
      <c r="BJ116" s="1000"/>
      <c r="BK116" s="1000"/>
      <c r="BL116" s="1000"/>
      <c r="BM116" s="1000"/>
      <c r="BN116" s="1000"/>
      <c r="BO116" s="1000"/>
      <c r="BP116" s="1001"/>
      <c r="BQ116" s="951" t="s">
        <v>436</v>
      </c>
      <c r="BR116" s="952"/>
      <c r="BS116" s="952"/>
      <c r="BT116" s="952"/>
      <c r="BU116" s="952"/>
      <c r="BV116" s="952" t="s">
        <v>120</v>
      </c>
      <c r="BW116" s="952"/>
      <c r="BX116" s="952"/>
      <c r="BY116" s="952"/>
      <c r="BZ116" s="952"/>
      <c r="CA116" s="952" t="s">
        <v>120</v>
      </c>
      <c r="CB116" s="952"/>
      <c r="CC116" s="952"/>
      <c r="CD116" s="952"/>
      <c r="CE116" s="952"/>
      <c r="CF116" s="946" t="s">
        <v>436</v>
      </c>
      <c r="CG116" s="947"/>
      <c r="CH116" s="947"/>
      <c r="CI116" s="947"/>
      <c r="CJ116" s="947"/>
      <c r="CK116" s="977"/>
      <c r="CL116" s="978"/>
      <c r="CM116" s="948" t="s">
        <v>456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436</v>
      </c>
      <c r="DH116" s="991"/>
      <c r="DI116" s="991"/>
      <c r="DJ116" s="991"/>
      <c r="DK116" s="992"/>
      <c r="DL116" s="993" t="s">
        <v>120</v>
      </c>
      <c r="DM116" s="991"/>
      <c r="DN116" s="991"/>
      <c r="DO116" s="991"/>
      <c r="DP116" s="992"/>
      <c r="DQ116" s="993" t="s">
        <v>436</v>
      </c>
      <c r="DR116" s="991"/>
      <c r="DS116" s="991"/>
      <c r="DT116" s="991"/>
      <c r="DU116" s="992"/>
      <c r="DV116" s="994" t="s">
        <v>120</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457</v>
      </c>
      <c r="Z117" s="918"/>
      <c r="AA117" s="1008">
        <v>2976845</v>
      </c>
      <c r="AB117" s="1009"/>
      <c r="AC117" s="1009"/>
      <c r="AD117" s="1009"/>
      <c r="AE117" s="1010"/>
      <c r="AF117" s="1011">
        <v>2864703</v>
      </c>
      <c r="AG117" s="1009"/>
      <c r="AH117" s="1009"/>
      <c r="AI117" s="1009"/>
      <c r="AJ117" s="1010"/>
      <c r="AK117" s="1011">
        <v>2879160</v>
      </c>
      <c r="AL117" s="1009"/>
      <c r="AM117" s="1009"/>
      <c r="AN117" s="1009"/>
      <c r="AO117" s="1010"/>
      <c r="AP117" s="1012"/>
      <c r="AQ117" s="1013"/>
      <c r="AR117" s="1013"/>
      <c r="AS117" s="1013"/>
      <c r="AT117" s="1014"/>
      <c r="AU117" s="932"/>
      <c r="AV117" s="933"/>
      <c r="AW117" s="933"/>
      <c r="AX117" s="933"/>
      <c r="AY117" s="933"/>
      <c r="AZ117" s="999" t="s">
        <v>458</v>
      </c>
      <c r="BA117" s="1000"/>
      <c r="BB117" s="1000"/>
      <c r="BC117" s="1000"/>
      <c r="BD117" s="1000"/>
      <c r="BE117" s="1000"/>
      <c r="BF117" s="1000"/>
      <c r="BG117" s="1000"/>
      <c r="BH117" s="1000"/>
      <c r="BI117" s="1000"/>
      <c r="BJ117" s="1000"/>
      <c r="BK117" s="1000"/>
      <c r="BL117" s="1000"/>
      <c r="BM117" s="1000"/>
      <c r="BN117" s="1000"/>
      <c r="BO117" s="1000"/>
      <c r="BP117" s="1001"/>
      <c r="BQ117" s="951" t="s">
        <v>120</v>
      </c>
      <c r="BR117" s="952"/>
      <c r="BS117" s="952"/>
      <c r="BT117" s="952"/>
      <c r="BU117" s="952"/>
      <c r="BV117" s="952" t="s">
        <v>436</v>
      </c>
      <c r="BW117" s="952"/>
      <c r="BX117" s="952"/>
      <c r="BY117" s="952"/>
      <c r="BZ117" s="952"/>
      <c r="CA117" s="952" t="s">
        <v>436</v>
      </c>
      <c r="CB117" s="952"/>
      <c r="CC117" s="952"/>
      <c r="CD117" s="952"/>
      <c r="CE117" s="952"/>
      <c r="CF117" s="946" t="s">
        <v>436</v>
      </c>
      <c r="CG117" s="947"/>
      <c r="CH117" s="947"/>
      <c r="CI117" s="947"/>
      <c r="CJ117" s="947"/>
      <c r="CK117" s="977"/>
      <c r="CL117" s="978"/>
      <c r="CM117" s="948" t="s">
        <v>459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436</v>
      </c>
      <c r="DH117" s="991"/>
      <c r="DI117" s="991"/>
      <c r="DJ117" s="991"/>
      <c r="DK117" s="992"/>
      <c r="DL117" s="993" t="s">
        <v>120</v>
      </c>
      <c r="DM117" s="991"/>
      <c r="DN117" s="991"/>
      <c r="DO117" s="991"/>
      <c r="DP117" s="992"/>
      <c r="DQ117" s="993" t="s">
        <v>440</v>
      </c>
      <c r="DR117" s="991"/>
      <c r="DS117" s="991"/>
      <c r="DT117" s="991"/>
      <c r="DU117" s="992"/>
      <c r="DV117" s="994" t="s">
        <v>440</v>
      </c>
      <c r="DW117" s="995"/>
      <c r="DX117" s="995"/>
      <c r="DY117" s="995"/>
      <c r="DZ117" s="996"/>
    </row>
    <row r="118" spans="1:130" s="226" customFormat="1" ht="26.25" customHeight="1">
      <c r="A118" s="936" t="s">
        <v>430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428</v>
      </c>
      <c r="AB118" s="917"/>
      <c r="AC118" s="917"/>
      <c r="AD118" s="917"/>
      <c r="AE118" s="918"/>
      <c r="AF118" s="916" t="s">
        <v>299</v>
      </c>
      <c r="AG118" s="917"/>
      <c r="AH118" s="917"/>
      <c r="AI118" s="917"/>
      <c r="AJ118" s="918"/>
      <c r="AK118" s="916" t="s">
        <v>298</v>
      </c>
      <c r="AL118" s="917"/>
      <c r="AM118" s="917"/>
      <c r="AN118" s="917"/>
      <c r="AO118" s="918"/>
      <c r="AP118" s="1003" t="s">
        <v>429</v>
      </c>
      <c r="AQ118" s="1004"/>
      <c r="AR118" s="1004"/>
      <c r="AS118" s="1004"/>
      <c r="AT118" s="1005"/>
      <c r="AU118" s="932"/>
      <c r="AV118" s="933"/>
      <c r="AW118" s="933"/>
      <c r="AX118" s="933"/>
      <c r="AY118" s="933"/>
      <c r="AZ118" s="1006" t="s">
        <v>460</v>
      </c>
      <c r="BA118" s="997"/>
      <c r="BB118" s="997"/>
      <c r="BC118" s="997"/>
      <c r="BD118" s="997"/>
      <c r="BE118" s="997"/>
      <c r="BF118" s="997"/>
      <c r="BG118" s="997"/>
      <c r="BH118" s="997"/>
      <c r="BI118" s="997"/>
      <c r="BJ118" s="997"/>
      <c r="BK118" s="997"/>
      <c r="BL118" s="997"/>
      <c r="BM118" s="997"/>
      <c r="BN118" s="997"/>
      <c r="BO118" s="997"/>
      <c r="BP118" s="998"/>
      <c r="BQ118" s="1029" t="s">
        <v>436</v>
      </c>
      <c r="BR118" s="1030"/>
      <c r="BS118" s="1030"/>
      <c r="BT118" s="1030"/>
      <c r="BU118" s="1030"/>
      <c r="BV118" s="1030" t="s">
        <v>120</v>
      </c>
      <c r="BW118" s="1030"/>
      <c r="BX118" s="1030"/>
      <c r="BY118" s="1030"/>
      <c r="BZ118" s="1030"/>
      <c r="CA118" s="1030" t="s">
        <v>120</v>
      </c>
      <c r="CB118" s="1030"/>
      <c r="CC118" s="1030"/>
      <c r="CD118" s="1030"/>
      <c r="CE118" s="1030"/>
      <c r="CF118" s="946" t="s">
        <v>120</v>
      </c>
      <c r="CG118" s="947"/>
      <c r="CH118" s="947"/>
      <c r="CI118" s="947"/>
      <c r="CJ118" s="947"/>
      <c r="CK118" s="977"/>
      <c r="CL118" s="978"/>
      <c r="CM118" s="948" t="s">
        <v>461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120</v>
      </c>
      <c r="DH118" s="991"/>
      <c r="DI118" s="991"/>
      <c r="DJ118" s="991"/>
      <c r="DK118" s="992"/>
      <c r="DL118" s="993" t="s">
        <v>120</v>
      </c>
      <c r="DM118" s="991"/>
      <c r="DN118" s="991"/>
      <c r="DO118" s="991"/>
      <c r="DP118" s="992"/>
      <c r="DQ118" s="993" t="s">
        <v>120</v>
      </c>
      <c r="DR118" s="991"/>
      <c r="DS118" s="991"/>
      <c r="DT118" s="991"/>
      <c r="DU118" s="992"/>
      <c r="DV118" s="994" t="s">
        <v>436</v>
      </c>
      <c r="DW118" s="995"/>
      <c r="DX118" s="995"/>
      <c r="DY118" s="995"/>
      <c r="DZ118" s="996"/>
    </row>
    <row r="119" spans="1:130" s="226" customFormat="1" ht="26.25" customHeight="1">
      <c r="A119" s="1090" t="s">
        <v>433</v>
      </c>
      <c r="B119" s="976"/>
      <c r="C119" s="955" t="s">
        <v>434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120</v>
      </c>
      <c r="AB119" s="924"/>
      <c r="AC119" s="924"/>
      <c r="AD119" s="924"/>
      <c r="AE119" s="925"/>
      <c r="AF119" s="926" t="s">
        <v>120</v>
      </c>
      <c r="AG119" s="924"/>
      <c r="AH119" s="924"/>
      <c r="AI119" s="924"/>
      <c r="AJ119" s="925"/>
      <c r="AK119" s="926" t="s">
        <v>120</v>
      </c>
      <c r="AL119" s="924"/>
      <c r="AM119" s="924"/>
      <c r="AN119" s="924"/>
      <c r="AO119" s="925"/>
      <c r="AP119" s="927" t="s">
        <v>120</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462</v>
      </c>
      <c r="BP119" s="1038"/>
      <c r="BQ119" s="1029">
        <v>35533910</v>
      </c>
      <c r="BR119" s="1030"/>
      <c r="BS119" s="1030"/>
      <c r="BT119" s="1030"/>
      <c r="BU119" s="1030"/>
      <c r="BV119" s="1030">
        <v>34938506</v>
      </c>
      <c r="BW119" s="1030"/>
      <c r="BX119" s="1030"/>
      <c r="BY119" s="1030"/>
      <c r="BZ119" s="1030"/>
      <c r="CA119" s="1030">
        <v>34516819</v>
      </c>
      <c r="CB119" s="1030"/>
      <c r="CC119" s="1030"/>
      <c r="CD119" s="1030"/>
      <c r="CE119" s="1030"/>
      <c r="CF119" s="1031"/>
      <c r="CG119" s="1032"/>
      <c r="CH119" s="1032"/>
      <c r="CI119" s="1032"/>
      <c r="CJ119" s="1033"/>
      <c r="CK119" s="979"/>
      <c r="CL119" s="980"/>
      <c r="CM119" s="1034" t="s">
        <v>463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120</v>
      </c>
      <c r="DH119" s="1016"/>
      <c r="DI119" s="1016"/>
      <c r="DJ119" s="1016"/>
      <c r="DK119" s="1017"/>
      <c r="DL119" s="1015" t="s">
        <v>436</v>
      </c>
      <c r="DM119" s="1016"/>
      <c r="DN119" s="1016"/>
      <c r="DO119" s="1016"/>
      <c r="DP119" s="1017"/>
      <c r="DQ119" s="1015" t="s">
        <v>436</v>
      </c>
      <c r="DR119" s="1016"/>
      <c r="DS119" s="1016"/>
      <c r="DT119" s="1016"/>
      <c r="DU119" s="1017"/>
      <c r="DV119" s="1018" t="s">
        <v>436</v>
      </c>
      <c r="DW119" s="1019"/>
      <c r="DX119" s="1019"/>
      <c r="DY119" s="1019"/>
      <c r="DZ119" s="1020"/>
    </row>
    <row r="120" spans="1:130" s="226" customFormat="1" ht="26.25" customHeight="1">
      <c r="A120" s="1091"/>
      <c r="B120" s="978"/>
      <c r="C120" s="948" t="s">
        <v>439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436</v>
      </c>
      <c r="AB120" s="991"/>
      <c r="AC120" s="991"/>
      <c r="AD120" s="991"/>
      <c r="AE120" s="992"/>
      <c r="AF120" s="993" t="s">
        <v>436</v>
      </c>
      <c r="AG120" s="991"/>
      <c r="AH120" s="991"/>
      <c r="AI120" s="991"/>
      <c r="AJ120" s="992"/>
      <c r="AK120" s="993" t="s">
        <v>436</v>
      </c>
      <c r="AL120" s="991"/>
      <c r="AM120" s="991"/>
      <c r="AN120" s="991"/>
      <c r="AO120" s="992"/>
      <c r="AP120" s="994" t="s">
        <v>120</v>
      </c>
      <c r="AQ120" s="995"/>
      <c r="AR120" s="995"/>
      <c r="AS120" s="995"/>
      <c r="AT120" s="996"/>
      <c r="AU120" s="1021" t="s">
        <v>464</v>
      </c>
      <c r="AV120" s="1022"/>
      <c r="AW120" s="1022"/>
      <c r="AX120" s="1022"/>
      <c r="AY120" s="1023"/>
      <c r="AZ120" s="972" t="s">
        <v>465</v>
      </c>
      <c r="BA120" s="921"/>
      <c r="BB120" s="921"/>
      <c r="BC120" s="921"/>
      <c r="BD120" s="921"/>
      <c r="BE120" s="921"/>
      <c r="BF120" s="921"/>
      <c r="BG120" s="921"/>
      <c r="BH120" s="921"/>
      <c r="BI120" s="921"/>
      <c r="BJ120" s="921"/>
      <c r="BK120" s="921"/>
      <c r="BL120" s="921"/>
      <c r="BM120" s="921"/>
      <c r="BN120" s="921"/>
      <c r="BO120" s="921"/>
      <c r="BP120" s="922"/>
      <c r="BQ120" s="958">
        <v>5246102</v>
      </c>
      <c r="BR120" s="959"/>
      <c r="BS120" s="959"/>
      <c r="BT120" s="959"/>
      <c r="BU120" s="959"/>
      <c r="BV120" s="959">
        <v>5725393</v>
      </c>
      <c r="BW120" s="959"/>
      <c r="BX120" s="959"/>
      <c r="BY120" s="959"/>
      <c r="BZ120" s="959"/>
      <c r="CA120" s="959">
        <v>6088287</v>
      </c>
      <c r="CB120" s="959"/>
      <c r="CC120" s="959"/>
      <c r="CD120" s="959"/>
      <c r="CE120" s="959"/>
      <c r="CF120" s="973">
        <v>50.5</v>
      </c>
      <c r="CG120" s="974"/>
      <c r="CH120" s="974"/>
      <c r="CI120" s="974"/>
      <c r="CJ120" s="974"/>
      <c r="CK120" s="1039" t="s">
        <v>466</v>
      </c>
      <c r="CL120" s="1040"/>
      <c r="CM120" s="1040"/>
      <c r="CN120" s="1040"/>
      <c r="CO120" s="1041"/>
      <c r="CP120" s="1047" t="s">
        <v>467</v>
      </c>
      <c r="CQ120" s="1048"/>
      <c r="CR120" s="1048"/>
      <c r="CS120" s="1048"/>
      <c r="CT120" s="1048"/>
      <c r="CU120" s="1048"/>
      <c r="CV120" s="1048"/>
      <c r="CW120" s="1048"/>
      <c r="CX120" s="1048"/>
      <c r="CY120" s="1048"/>
      <c r="CZ120" s="1048"/>
      <c r="DA120" s="1048"/>
      <c r="DB120" s="1048"/>
      <c r="DC120" s="1048"/>
      <c r="DD120" s="1048"/>
      <c r="DE120" s="1048"/>
      <c r="DF120" s="1049"/>
      <c r="DG120" s="958">
        <v>6121129</v>
      </c>
      <c r="DH120" s="959"/>
      <c r="DI120" s="959"/>
      <c r="DJ120" s="959"/>
      <c r="DK120" s="959"/>
      <c r="DL120" s="959">
        <v>5940940</v>
      </c>
      <c r="DM120" s="959"/>
      <c r="DN120" s="959"/>
      <c r="DO120" s="959"/>
      <c r="DP120" s="959"/>
      <c r="DQ120" s="959">
        <v>5880861</v>
      </c>
      <c r="DR120" s="959"/>
      <c r="DS120" s="959"/>
      <c r="DT120" s="959"/>
      <c r="DU120" s="959"/>
      <c r="DV120" s="960">
        <v>48.8</v>
      </c>
      <c r="DW120" s="960"/>
      <c r="DX120" s="960"/>
      <c r="DY120" s="960"/>
      <c r="DZ120" s="961"/>
    </row>
    <row r="121" spans="1:130" s="226" customFormat="1" ht="26.25" customHeight="1">
      <c r="A121" s="1091"/>
      <c r="B121" s="978"/>
      <c r="C121" s="999" t="s">
        <v>468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1388</v>
      </c>
      <c r="AB121" s="991"/>
      <c r="AC121" s="991"/>
      <c r="AD121" s="991"/>
      <c r="AE121" s="992"/>
      <c r="AF121" s="993">
        <v>1388</v>
      </c>
      <c r="AG121" s="991"/>
      <c r="AH121" s="991"/>
      <c r="AI121" s="991"/>
      <c r="AJ121" s="992"/>
      <c r="AK121" s="993">
        <v>1388</v>
      </c>
      <c r="AL121" s="991"/>
      <c r="AM121" s="991"/>
      <c r="AN121" s="991"/>
      <c r="AO121" s="992"/>
      <c r="AP121" s="994">
        <v>0</v>
      </c>
      <c r="AQ121" s="995"/>
      <c r="AR121" s="995"/>
      <c r="AS121" s="995"/>
      <c r="AT121" s="996"/>
      <c r="AU121" s="1024"/>
      <c r="AV121" s="1025"/>
      <c r="AW121" s="1025"/>
      <c r="AX121" s="1025"/>
      <c r="AY121" s="1026"/>
      <c r="AZ121" s="981" t="s">
        <v>469</v>
      </c>
      <c r="BA121" s="982"/>
      <c r="BB121" s="982"/>
      <c r="BC121" s="982"/>
      <c r="BD121" s="982"/>
      <c r="BE121" s="982"/>
      <c r="BF121" s="982"/>
      <c r="BG121" s="982"/>
      <c r="BH121" s="982"/>
      <c r="BI121" s="982"/>
      <c r="BJ121" s="982"/>
      <c r="BK121" s="982"/>
      <c r="BL121" s="982"/>
      <c r="BM121" s="982"/>
      <c r="BN121" s="982"/>
      <c r="BO121" s="982"/>
      <c r="BP121" s="983"/>
      <c r="BQ121" s="951">
        <v>21248</v>
      </c>
      <c r="BR121" s="952"/>
      <c r="BS121" s="952"/>
      <c r="BT121" s="952"/>
      <c r="BU121" s="952"/>
      <c r="BV121" s="952">
        <v>14786</v>
      </c>
      <c r="BW121" s="952"/>
      <c r="BX121" s="952"/>
      <c r="BY121" s="952"/>
      <c r="BZ121" s="952"/>
      <c r="CA121" s="952">
        <v>6529</v>
      </c>
      <c r="CB121" s="952"/>
      <c r="CC121" s="952"/>
      <c r="CD121" s="952"/>
      <c r="CE121" s="952"/>
      <c r="CF121" s="946">
        <v>0.1</v>
      </c>
      <c r="CG121" s="947"/>
      <c r="CH121" s="947"/>
      <c r="CI121" s="947"/>
      <c r="CJ121" s="947"/>
      <c r="CK121" s="1042"/>
      <c r="CL121" s="1043"/>
      <c r="CM121" s="1043"/>
      <c r="CN121" s="1043"/>
      <c r="CO121" s="1044"/>
      <c r="CP121" s="1052" t="s">
        <v>470</v>
      </c>
      <c r="CQ121" s="1053"/>
      <c r="CR121" s="1053"/>
      <c r="CS121" s="1053"/>
      <c r="CT121" s="1053"/>
      <c r="CU121" s="1053"/>
      <c r="CV121" s="1053"/>
      <c r="CW121" s="1053"/>
      <c r="CX121" s="1053"/>
      <c r="CY121" s="1053"/>
      <c r="CZ121" s="1053"/>
      <c r="DA121" s="1053"/>
      <c r="DB121" s="1053"/>
      <c r="DC121" s="1053"/>
      <c r="DD121" s="1053"/>
      <c r="DE121" s="1053"/>
      <c r="DF121" s="1054"/>
      <c r="DG121" s="951">
        <v>3390484</v>
      </c>
      <c r="DH121" s="952"/>
      <c r="DI121" s="952"/>
      <c r="DJ121" s="952"/>
      <c r="DK121" s="952"/>
      <c r="DL121" s="952">
        <v>3287167</v>
      </c>
      <c r="DM121" s="952"/>
      <c r="DN121" s="952"/>
      <c r="DO121" s="952"/>
      <c r="DP121" s="952"/>
      <c r="DQ121" s="952">
        <v>3186732</v>
      </c>
      <c r="DR121" s="952"/>
      <c r="DS121" s="952"/>
      <c r="DT121" s="952"/>
      <c r="DU121" s="952"/>
      <c r="DV121" s="953">
        <v>26.4</v>
      </c>
      <c r="DW121" s="953"/>
      <c r="DX121" s="953"/>
      <c r="DY121" s="953"/>
      <c r="DZ121" s="954"/>
    </row>
    <row r="122" spans="1:130" s="226" customFormat="1" ht="26.25" customHeight="1">
      <c r="A122" s="1091"/>
      <c r="B122" s="978"/>
      <c r="C122" s="948" t="s">
        <v>450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120</v>
      </c>
      <c r="AB122" s="991"/>
      <c r="AC122" s="991"/>
      <c r="AD122" s="991"/>
      <c r="AE122" s="992"/>
      <c r="AF122" s="993" t="s">
        <v>120</v>
      </c>
      <c r="AG122" s="991"/>
      <c r="AH122" s="991"/>
      <c r="AI122" s="991"/>
      <c r="AJ122" s="992"/>
      <c r="AK122" s="993" t="s">
        <v>436</v>
      </c>
      <c r="AL122" s="991"/>
      <c r="AM122" s="991"/>
      <c r="AN122" s="991"/>
      <c r="AO122" s="992"/>
      <c r="AP122" s="994" t="s">
        <v>436</v>
      </c>
      <c r="AQ122" s="995"/>
      <c r="AR122" s="995"/>
      <c r="AS122" s="995"/>
      <c r="AT122" s="996"/>
      <c r="AU122" s="1024"/>
      <c r="AV122" s="1025"/>
      <c r="AW122" s="1025"/>
      <c r="AX122" s="1025"/>
      <c r="AY122" s="1026"/>
      <c r="AZ122" s="1006" t="s">
        <v>471</v>
      </c>
      <c r="BA122" s="997"/>
      <c r="BB122" s="997"/>
      <c r="BC122" s="997"/>
      <c r="BD122" s="997"/>
      <c r="BE122" s="997"/>
      <c r="BF122" s="997"/>
      <c r="BG122" s="997"/>
      <c r="BH122" s="997"/>
      <c r="BI122" s="997"/>
      <c r="BJ122" s="997"/>
      <c r="BK122" s="997"/>
      <c r="BL122" s="997"/>
      <c r="BM122" s="997"/>
      <c r="BN122" s="997"/>
      <c r="BO122" s="997"/>
      <c r="BP122" s="998"/>
      <c r="BQ122" s="1029">
        <v>18384679</v>
      </c>
      <c r="BR122" s="1030"/>
      <c r="BS122" s="1030"/>
      <c r="BT122" s="1030"/>
      <c r="BU122" s="1030"/>
      <c r="BV122" s="1030">
        <v>18527148</v>
      </c>
      <c r="BW122" s="1030"/>
      <c r="BX122" s="1030"/>
      <c r="BY122" s="1030"/>
      <c r="BZ122" s="1030"/>
      <c r="CA122" s="1030">
        <v>18588322</v>
      </c>
      <c r="CB122" s="1030"/>
      <c r="CC122" s="1030"/>
      <c r="CD122" s="1030"/>
      <c r="CE122" s="1030"/>
      <c r="CF122" s="1050">
        <v>154.19999999999999</v>
      </c>
      <c r="CG122" s="1051"/>
      <c r="CH122" s="1051"/>
      <c r="CI122" s="1051"/>
      <c r="CJ122" s="1051"/>
      <c r="CK122" s="1042"/>
      <c r="CL122" s="1043"/>
      <c r="CM122" s="1043"/>
      <c r="CN122" s="1043"/>
      <c r="CO122" s="1044"/>
      <c r="CP122" s="1052" t="s">
        <v>398</v>
      </c>
      <c r="CQ122" s="1053"/>
      <c r="CR122" s="1053"/>
      <c r="CS122" s="1053"/>
      <c r="CT122" s="1053"/>
      <c r="CU122" s="1053"/>
      <c r="CV122" s="1053"/>
      <c r="CW122" s="1053"/>
      <c r="CX122" s="1053"/>
      <c r="CY122" s="1053"/>
      <c r="CZ122" s="1053"/>
      <c r="DA122" s="1053"/>
      <c r="DB122" s="1053"/>
      <c r="DC122" s="1053"/>
      <c r="DD122" s="1053"/>
      <c r="DE122" s="1053"/>
      <c r="DF122" s="1054"/>
      <c r="DG122" s="951">
        <v>280920</v>
      </c>
      <c r="DH122" s="952"/>
      <c r="DI122" s="952"/>
      <c r="DJ122" s="952"/>
      <c r="DK122" s="952"/>
      <c r="DL122" s="952">
        <v>231798</v>
      </c>
      <c r="DM122" s="952"/>
      <c r="DN122" s="952"/>
      <c r="DO122" s="952"/>
      <c r="DP122" s="952"/>
      <c r="DQ122" s="952">
        <v>179949</v>
      </c>
      <c r="DR122" s="952"/>
      <c r="DS122" s="952"/>
      <c r="DT122" s="952"/>
      <c r="DU122" s="952"/>
      <c r="DV122" s="953">
        <v>1.5</v>
      </c>
      <c r="DW122" s="953"/>
      <c r="DX122" s="953"/>
      <c r="DY122" s="953"/>
      <c r="DZ122" s="954"/>
    </row>
    <row r="123" spans="1:130" s="226" customFormat="1" ht="26.25" customHeight="1">
      <c r="A123" s="1091"/>
      <c r="B123" s="978"/>
      <c r="C123" s="948" t="s">
        <v>456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436</v>
      </c>
      <c r="AB123" s="991"/>
      <c r="AC123" s="991"/>
      <c r="AD123" s="991"/>
      <c r="AE123" s="992"/>
      <c r="AF123" s="993" t="s">
        <v>120</v>
      </c>
      <c r="AG123" s="991"/>
      <c r="AH123" s="991"/>
      <c r="AI123" s="991"/>
      <c r="AJ123" s="992"/>
      <c r="AK123" s="993" t="s">
        <v>120</v>
      </c>
      <c r="AL123" s="991"/>
      <c r="AM123" s="991"/>
      <c r="AN123" s="991"/>
      <c r="AO123" s="992"/>
      <c r="AP123" s="994" t="s">
        <v>120</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472</v>
      </c>
      <c r="BP123" s="1038"/>
      <c r="BQ123" s="1097">
        <v>23652029</v>
      </c>
      <c r="BR123" s="1098"/>
      <c r="BS123" s="1098"/>
      <c r="BT123" s="1098"/>
      <c r="BU123" s="1098"/>
      <c r="BV123" s="1098">
        <v>24267327</v>
      </c>
      <c r="BW123" s="1098"/>
      <c r="BX123" s="1098"/>
      <c r="BY123" s="1098"/>
      <c r="BZ123" s="1098"/>
      <c r="CA123" s="1098">
        <v>24683138</v>
      </c>
      <c r="CB123" s="1098"/>
      <c r="CC123" s="1098"/>
      <c r="CD123" s="1098"/>
      <c r="CE123" s="1098"/>
      <c r="CF123" s="1031"/>
      <c r="CG123" s="1032"/>
      <c r="CH123" s="1032"/>
      <c r="CI123" s="1032"/>
      <c r="CJ123" s="1033"/>
      <c r="CK123" s="1042"/>
      <c r="CL123" s="1043"/>
      <c r="CM123" s="1043"/>
      <c r="CN123" s="1043"/>
      <c r="CO123" s="1044"/>
      <c r="CP123" s="1052" t="s">
        <v>473</v>
      </c>
      <c r="CQ123" s="1053"/>
      <c r="CR123" s="1053"/>
      <c r="CS123" s="1053"/>
      <c r="CT123" s="1053"/>
      <c r="CU123" s="1053"/>
      <c r="CV123" s="1053"/>
      <c r="CW123" s="1053"/>
      <c r="CX123" s="1053"/>
      <c r="CY123" s="1053"/>
      <c r="CZ123" s="1053"/>
      <c r="DA123" s="1053"/>
      <c r="DB123" s="1053"/>
      <c r="DC123" s="1053"/>
      <c r="DD123" s="1053"/>
      <c r="DE123" s="1053"/>
      <c r="DF123" s="1054"/>
      <c r="DG123" s="990">
        <v>19320</v>
      </c>
      <c r="DH123" s="991"/>
      <c r="DI123" s="991"/>
      <c r="DJ123" s="991"/>
      <c r="DK123" s="992"/>
      <c r="DL123" s="993">
        <v>19088</v>
      </c>
      <c r="DM123" s="991"/>
      <c r="DN123" s="991"/>
      <c r="DO123" s="991"/>
      <c r="DP123" s="992"/>
      <c r="DQ123" s="993">
        <v>7702</v>
      </c>
      <c r="DR123" s="991"/>
      <c r="DS123" s="991"/>
      <c r="DT123" s="991"/>
      <c r="DU123" s="992"/>
      <c r="DV123" s="994">
        <v>0.1</v>
      </c>
      <c r="DW123" s="995"/>
      <c r="DX123" s="995"/>
      <c r="DY123" s="995"/>
      <c r="DZ123" s="996"/>
    </row>
    <row r="124" spans="1:130" s="226" customFormat="1" ht="26.25" customHeight="1" thickBot="1">
      <c r="A124" s="1091"/>
      <c r="B124" s="978"/>
      <c r="C124" s="948" t="s">
        <v>459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120</v>
      </c>
      <c r="AB124" s="991"/>
      <c r="AC124" s="991"/>
      <c r="AD124" s="991"/>
      <c r="AE124" s="992"/>
      <c r="AF124" s="993" t="s">
        <v>474</v>
      </c>
      <c r="AG124" s="991"/>
      <c r="AH124" s="991"/>
      <c r="AI124" s="991"/>
      <c r="AJ124" s="992"/>
      <c r="AK124" s="993" t="s">
        <v>474</v>
      </c>
      <c r="AL124" s="991"/>
      <c r="AM124" s="991"/>
      <c r="AN124" s="991"/>
      <c r="AO124" s="992"/>
      <c r="AP124" s="994" t="s">
        <v>120</v>
      </c>
      <c r="AQ124" s="995"/>
      <c r="AR124" s="995"/>
      <c r="AS124" s="995"/>
      <c r="AT124" s="996"/>
      <c r="AU124" s="1093" t="s">
        <v>475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97.5</v>
      </c>
      <c r="BR124" s="1060"/>
      <c r="BS124" s="1060"/>
      <c r="BT124" s="1060"/>
      <c r="BU124" s="1060"/>
      <c r="BV124" s="1060">
        <v>88.3</v>
      </c>
      <c r="BW124" s="1060"/>
      <c r="BX124" s="1060"/>
      <c r="BY124" s="1060"/>
      <c r="BZ124" s="1060"/>
      <c r="CA124" s="1060">
        <v>81.5</v>
      </c>
      <c r="CB124" s="1060"/>
      <c r="CC124" s="1060"/>
      <c r="CD124" s="1060"/>
      <c r="CE124" s="1060"/>
      <c r="CF124" s="1061"/>
      <c r="CG124" s="1062"/>
      <c r="CH124" s="1062"/>
      <c r="CI124" s="1062"/>
      <c r="CJ124" s="1063"/>
      <c r="CK124" s="1045"/>
      <c r="CL124" s="1045"/>
      <c r="CM124" s="1045"/>
      <c r="CN124" s="1045"/>
      <c r="CO124" s="1046"/>
      <c r="CP124" s="1052" t="s">
        <v>476</v>
      </c>
      <c r="CQ124" s="1053"/>
      <c r="CR124" s="1053"/>
      <c r="CS124" s="1053"/>
      <c r="CT124" s="1053"/>
      <c r="CU124" s="1053"/>
      <c r="CV124" s="1053"/>
      <c r="CW124" s="1053"/>
      <c r="CX124" s="1053"/>
      <c r="CY124" s="1053"/>
      <c r="CZ124" s="1053"/>
      <c r="DA124" s="1053"/>
      <c r="DB124" s="1053"/>
      <c r="DC124" s="1053"/>
      <c r="DD124" s="1053"/>
      <c r="DE124" s="1053"/>
      <c r="DF124" s="1054"/>
      <c r="DG124" s="1037" t="s">
        <v>120</v>
      </c>
      <c r="DH124" s="1016"/>
      <c r="DI124" s="1016"/>
      <c r="DJ124" s="1016"/>
      <c r="DK124" s="1017"/>
      <c r="DL124" s="1015" t="s">
        <v>477</v>
      </c>
      <c r="DM124" s="1016"/>
      <c r="DN124" s="1016"/>
      <c r="DO124" s="1016"/>
      <c r="DP124" s="1017"/>
      <c r="DQ124" s="1015" t="s">
        <v>120</v>
      </c>
      <c r="DR124" s="1016"/>
      <c r="DS124" s="1016"/>
      <c r="DT124" s="1016"/>
      <c r="DU124" s="1017"/>
      <c r="DV124" s="1018" t="s">
        <v>440</v>
      </c>
      <c r="DW124" s="1019"/>
      <c r="DX124" s="1019"/>
      <c r="DY124" s="1019"/>
      <c r="DZ124" s="1020"/>
    </row>
    <row r="125" spans="1:130" s="226" customFormat="1" ht="26.25" customHeight="1">
      <c r="A125" s="1091"/>
      <c r="B125" s="978"/>
      <c r="C125" s="948" t="s">
        <v>461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120</v>
      </c>
      <c r="AB125" s="991"/>
      <c r="AC125" s="991"/>
      <c r="AD125" s="991"/>
      <c r="AE125" s="992"/>
      <c r="AF125" s="993" t="s">
        <v>478</v>
      </c>
      <c r="AG125" s="991"/>
      <c r="AH125" s="991"/>
      <c r="AI125" s="991"/>
      <c r="AJ125" s="992"/>
      <c r="AK125" s="993" t="s">
        <v>120</v>
      </c>
      <c r="AL125" s="991"/>
      <c r="AM125" s="991"/>
      <c r="AN125" s="991"/>
      <c r="AO125" s="992"/>
      <c r="AP125" s="994" t="s">
        <v>120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120</v>
      </c>
      <c r="DH125" s="959"/>
      <c r="DI125" s="959"/>
      <c r="DJ125" s="959"/>
      <c r="DK125" s="959"/>
      <c r="DL125" s="959" t="s">
        <v>474</v>
      </c>
      <c r="DM125" s="959"/>
      <c r="DN125" s="959"/>
      <c r="DO125" s="959"/>
      <c r="DP125" s="959"/>
      <c r="DQ125" s="959" t="s">
        <v>474</v>
      </c>
      <c r="DR125" s="959"/>
      <c r="DS125" s="959"/>
      <c r="DT125" s="959"/>
      <c r="DU125" s="959"/>
      <c r="DV125" s="960" t="s">
        <v>120</v>
      </c>
      <c r="DW125" s="960"/>
      <c r="DX125" s="960"/>
      <c r="DY125" s="960"/>
      <c r="DZ125" s="961"/>
    </row>
    <row r="126" spans="1:130" s="226" customFormat="1" ht="26.25" customHeight="1" thickBot="1">
      <c r="A126" s="1091"/>
      <c r="B126" s="978"/>
      <c r="C126" s="948" t="s">
        <v>463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120</v>
      </c>
      <c r="AB126" s="991"/>
      <c r="AC126" s="991"/>
      <c r="AD126" s="991"/>
      <c r="AE126" s="992"/>
      <c r="AF126" s="993" t="s">
        <v>120</v>
      </c>
      <c r="AG126" s="991"/>
      <c r="AH126" s="991"/>
      <c r="AI126" s="991"/>
      <c r="AJ126" s="992"/>
      <c r="AK126" s="993" t="s">
        <v>120</v>
      </c>
      <c r="AL126" s="991"/>
      <c r="AM126" s="991"/>
      <c r="AN126" s="991"/>
      <c r="AO126" s="992"/>
      <c r="AP126" s="994" t="s">
        <v>120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120</v>
      </c>
      <c r="DH126" s="952"/>
      <c r="DI126" s="952"/>
      <c r="DJ126" s="952"/>
      <c r="DK126" s="952"/>
      <c r="DL126" s="952" t="s">
        <v>120</v>
      </c>
      <c r="DM126" s="952"/>
      <c r="DN126" s="952"/>
      <c r="DO126" s="952"/>
      <c r="DP126" s="952"/>
      <c r="DQ126" s="952" t="s">
        <v>120</v>
      </c>
      <c r="DR126" s="952"/>
      <c r="DS126" s="952"/>
      <c r="DT126" s="952"/>
      <c r="DU126" s="952"/>
      <c r="DV126" s="953" t="s">
        <v>477</v>
      </c>
      <c r="DW126" s="953"/>
      <c r="DX126" s="953"/>
      <c r="DY126" s="953"/>
      <c r="DZ126" s="954"/>
    </row>
    <row r="127" spans="1:130" s="226"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477</v>
      </c>
      <c r="AB127" s="991"/>
      <c r="AC127" s="991"/>
      <c r="AD127" s="991"/>
      <c r="AE127" s="992"/>
      <c r="AF127" s="993" t="s">
        <v>120</v>
      </c>
      <c r="AG127" s="991"/>
      <c r="AH127" s="991"/>
      <c r="AI127" s="991"/>
      <c r="AJ127" s="992"/>
      <c r="AK127" s="993" t="s">
        <v>120</v>
      </c>
      <c r="AL127" s="991"/>
      <c r="AM127" s="991"/>
      <c r="AN127" s="991"/>
      <c r="AO127" s="992"/>
      <c r="AP127" s="994" t="s">
        <v>120</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120</v>
      </c>
      <c r="DH127" s="952"/>
      <c r="DI127" s="952"/>
      <c r="DJ127" s="952"/>
      <c r="DK127" s="952"/>
      <c r="DL127" s="952" t="s">
        <v>120</v>
      </c>
      <c r="DM127" s="952"/>
      <c r="DN127" s="952"/>
      <c r="DO127" s="952"/>
      <c r="DP127" s="952"/>
      <c r="DQ127" s="952" t="s">
        <v>120</v>
      </c>
      <c r="DR127" s="952"/>
      <c r="DS127" s="952"/>
      <c r="DT127" s="952"/>
      <c r="DU127" s="952"/>
      <c r="DV127" s="953" t="s">
        <v>120</v>
      </c>
      <c r="DW127" s="953"/>
      <c r="DX127" s="953"/>
      <c r="DY127" s="953"/>
      <c r="DZ127" s="954"/>
    </row>
    <row r="128" spans="1:130" s="226" customFormat="1" ht="26.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10452</v>
      </c>
      <c r="AB128" s="1080"/>
      <c r="AC128" s="1080"/>
      <c r="AD128" s="1080"/>
      <c r="AE128" s="1081"/>
      <c r="AF128" s="1082">
        <v>5817</v>
      </c>
      <c r="AG128" s="1080"/>
      <c r="AH128" s="1080"/>
      <c r="AI128" s="1080"/>
      <c r="AJ128" s="1081"/>
      <c r="AK128" s="1082" t="s">
        <v>120</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120</v>
      </c>
      <c r="BG128" s="1087"/>
      <c r="BH128" s="1087"/>
      <c r="BI128" s="1087"/>
      <c r="BJ128" s="1087"/>
      <c r="BK128" s="1087"/>
      <c r="BL128" s="1088"/>
      <c r="BM128" s="1086">
        <v>12.9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t="s">
        <v>120</v>
      </c>
      <c r="DH128" s="1072"/>
      <c r="DI128" s="1072"/>
      <c r="DJ128" s="1072"/>
      <c r="DK128" s="1072"/>
      <c r="DL128" s="1072" t="s">
        <v>492</v>
      </c>
      <c r="DM128" s="1072"/>
      <c r="DN128" s="1072"/>
      <c r="DO128" s="1072"/>
      <c r="DP128" s="1072"/>
      <c r="DQ128" s="1072" t="s">
        <v>478</v>
      </c>
      <c r="DR128" s="1072"/>
      <c r="DS128" s="1072"/>
      <c r="DT128" s="1072"/>
      <c r="DU128" s="1072"/>
      <c r="DV128" s="1073" t="s">
        <v>120</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493</v>
      </c>
      <c r="X129" s="1106"/>
      <c r="Y129" s="1106"/>
      <c r="Z129" s="1107"/>
      <c r="AA129" s="990">
        <v>13617308</v>
      </c>
      <c r="AB129" s="991"/>
      <c r="AC129" s="991"/>
      <c r="AD129" s="991"/>
      <c r="AE129" s="992"/>
      <c r="AF129" s="993">
        <v>13548139</v>
      </c>
      <c r="AG129" s="991"/>
      <c r="AH129" s="991"/>
      <c r="AI129" s="991"/>
      <c r="AJ129" s="992"/>
      <c r="AK129" s="993">
        <v>13565705</v>
      </c>
      <c r="AL129" s="991"/>
      <c r="AM129" s="991"/>
      <c r="AN129" s="991"/>
      <c r="AO129" s="992"/>
      <c r="AP129" s="1108"/>
      <c r="AQ129" s="1109"/>
      <c r="AR129" s="1109"/>
      <c r="AS129" s="1109"/>
      <c r="AT129" s="1110"/>
      <c r="AU129" s="264"/>
      <c r="AV129" s="264"/>
      <c r="AW129" s="264"/>
      <c r="AX129" s="1099" t="s">
        <v>494</v>
      </c>
      <c r="AY129" s="982"/>
      <c r="AZ129" s="982"/>
      <c r="BA129" s="982"/>
      <c r="BB129" s="982"/>
      <c r="BC129" s="982"/>
      <c r="BD129" s="982"/>
      <c r="BE129" s="983"/>
      <c r="BF129" s="1100" t="s">
        <v>120</v>
      </c>
      <c r="BG129" s="1101"/>
      <c r="BH129" s="1101"/>
      <c r="BI129" s="1101"/>
      <c r="BJ129" s="1101"/>
      <c r="BK129" s="1101"/>
      <c r="BL129" s="1102"/>
      <c r="BM129" s="1100">
        <v>17.899999999999999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496</v>
      </c>
      <c r="X130" s="1106"/>
      <c r="Y130" s="1106"/>
      <c r="Z130" s="1107"/>
      <c r="AA130" s="990">
        <v>1442699</v>
      </c>
      <c r="AB130" s="991"/>
      <c r="AC130" s="991"/>
      <c r="AD130" s="991"/>
      <c r="AE130" s="992"/>
      <c r="AF130" s="993">
        <v>1472986</v>
      </c>
      <c r="AG130" s="991"/>
      <c r="AH130" s="991"/>
      <c r="AI130" s="991"/>
      <c r="AJ130" s="992"/>
      <c r="AK130" s="993">
        <v>1509842</v>
      </c>
      <c r="AL130" s="991"/>
      <c r="AM130" s="991"/>
      <c r="AN130" s="991"/>
      <c r="AO130" s="992"/>
      <c r="AP130" s="1108"/>
      <c r="AQ130" s="1109"/>
      <c r="AR130" s="1109"/>
      <c r="AS130" s="1109"/>
      <c r="AT130" s="1110"/>
      <c r="AU130" s="264"/>
      <c r="AV130" s="264"/>
      <c r="AW130" s="264"/>
      <c r="AX130" s="1099" t="s">
        <v>497</v>
      </c>
      <c r="AY130" s="982"/>
      <c r="AZ130" s="982"/>
      <c r="BA130" s="982"/>
      <c r="BB130" s="982"/>
      <c r="BC130" s="982"/>
      <c r="BD130" s="982"/>
      <c r="BE130" s="983"/>
      <c r="BF130" s="1136">
        <v>11.7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498</v>
      </c>
      <c r="X131" s="1144"/>
      <c r="Y131" s="1144"/>
      <c r="Z131" s="1145"/>
      <c r="AA131" s="1037">
        <v>12174609</v>
      </c>
      <c r="AB131" s="1016"/>
      <c r="AC131" s="1016"/>
      <c r="AD131" s="1016"/>
      <c r="AE131" s="1017"/>
      <c r="AF131" s="1015">
        <v>12075153</v>
      </c>
      <c r="AG131" s="1016"/>
      <c r="AH131" s="1016"/>
      <c r="AI131" s="1016"/>
      <c r="AJ131" s="1017"/>
      <c r="AK131" s="1015">
        <v>12055863</v>
      </c>
      <c r="AL131" s="1016"/>
      <c r="AM131" s="1016"/>
      <c r="AN131" s="1016"/>
      <c r="AO131" s="1017"/>
      <c r="AP131" s="1146"/>
      <c r="AQ131" s="1147"/>
      <c r="AR131" s="1147"/>
      <c r="AS131" s="1147"/>
      <c r="AT131" s="1148"/>
      <c r="AU131" s="264"/>
      <c r="AV131" s="264"/>
      <c r="AW131" s="264"/>
      <c r="AX131" s="1118" t="s">
        <v>499</v>
      </c>
      <c r="AY131" s="1069"/>
      <c r="AZ131" s="1069"/>
      <c r="BA131" s="1069"/>
      <c r="BB131" s="1069"/>
      <c r="BC131" s="1069"/>
      <c r="BD131" s="1069"/>
      <c r="BE131" s="1070"/>
      <c r="BF131" s="1119">
        <v>81.5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501</v>
      </c>
      <c r="W132" s="1129"/>
      <c r="X132" s="1129"/>
      <c r="Y132" s="1129"/>
      <c r="Z132" s="1130"/>
      <c r="AA132" s="1131">
        <v>12.51534238</v>
      </c>
      <c r="AB132" s="1132"/>
      <c r="AC132" s="1132"/>
      <c r="AD132" s="1132"/>
      <c r="AE132" s="1133"/>
      <c r="AF132" s="1134">
        <v>11.47728729</v>
      </c>
      <c r="AG132" s="1132"/>
      <c r="AH132" s="1132"/>
      <c r="AI132" s="1132"/>
      <c r="AJ132" s="1133"/>
      <c r="AK132" s="1134">
        <v>11.3581085</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502</v>
      </c>
      <c r="W133" s="1112"/>
      <c r="X133" s="1112"/>
      <c r="Y133" s="1112"/>
      <c r="Z133" s="1113"/>
      <c r="AA133" s="1114">
        <v>12.6</v>
      </c>
      <c r="AB133" s="1115"/>
      <c r="AC133" s="1115"/>
      <c r="AD133" s="1115"/>
      <c r="AE133" s="1116"/>
      <c r="AF133" s="1114">
        <v>12.2</v>
      </c>
      <c r="AG133" s="1115"/>
      <c r="AH133" s="1115"/>
      <c r="AI133" s="1115"/>
      <c r="AJ133" s="1116"/>
      <c r="AK133" s="1114">
        <v>11.7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ay3XbCoWtdXIpyC9mPpWP2e/qNPPzThLXRJzjQUGJDozu18EyjnO4N+9k5H7jg1QMP1HzsicBj3tlDAuv+bSA==" saltValue="ljkDNgEuL3cs45FyTkjL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lF4VkruMvaM9c6V538Q81QJLFX8Iqsa76kHVlELlNSr3dZzFn6IX1UE0+UJwgL8URS+q7+Ft45/aLsa0Gbn2w==" saltValue="42NotyT5+zwsjPc75b85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CI+Mr61cXv31zZuklvHnuZIbPayEcGesFhLjsOLWQj4IFoI+nr6+zAy36pK7Bwhr3yJDnAw8Z6fMHLN0qhJ9Q==" saltValue="OYQCCeqKmvaAn061gXq+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511</v>
      </c>
      <c r="AL9" s="1155"/>
      <c r="AM9" s="1155"/>
      <c r="AN9" s="1156"/>
      <c r="AO9" s="292">
        <v>4726881</v>
      </c>
      <c r="AP9" s="292">
        <v>87865</v>
      </c>
      <c r="AQ9" s="293">
        <v>61846</v>
      </c>
      <c r="AR9" s="294">
        <v>42.1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512</v>
      </c>
      <c r="AL10" s="1155"/>
      <c r="AM10" s="1155"/>
      <c r="AN10" s="1156"/>
      <c r="AO10" s="295">
        <v>213093</v>
      </c>
      <c r="AP10" s="295">
        <v>3961</v>
      </c>
      <c r="AQ10" s="296">
        <v>5819</v>
      </c>
      <c r="AR10" s="297">
        <v>-31.9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513</v>
      </c>
      <c r="AL11" s="1155"/>
      <c r="AM11" s="1155"/>
      <c r="AN11" s="1156"/>
      <c r="AO11" s="295">
        <v>23473</v>
      </c>
      <c r="AP11" s="295">
        <v>436</v>
      </c>
      <c r="AQ11" s="296">
        <v>5868</v>
      </c>
      <c r="AR11" s="297">
        <v>-92.6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514</v>
      </c>
      <c r="AL12" s="1155"/>
      <c r="AM12" s="1155"/>
      <c r="AN12" s="1156"/>
      <c r="AO12" s="295" t="s">
        <v>515</v>
      </c>
      <c r="AP12" s="295" t="s">
        <v>515</v>
      </c>
      <c r="AQ12" s="296">
        <v>1247</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516</v>
      </c>
      <c r="AL13" s="1155"/>
      <c r="AM13" s="1155"/>
      <c r="AN13" s="1156"/>
      <c r="AO13" s="295" t="s">
        <v>515</v>
      </c>
      <c r="AP13" s="295" t="s">
        <v>515</v>
      </c>
      <c r="AQ13" s="296">
        <v>0</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517</v>
      </c>
      <c r="AL14" s="1155"/>
      <c r="AM14" s="1155"/>
      <c r="AN14" s="1156"/>
      <c r="AO14" s="295">
        <v>186394</v>
      </c>
      <c r="AP14" s="295">
        <v>3465</v>
      </c>
      <c r="AQ14" s="296">
        <v>2376</v>
      </c>
      <c r="AR14" s="297">
        <v>45.8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518</v>
      </c>
      <c r="AL15" s="1155"/>
      <c r="AM15" s="1155"/>
      <c r="AN15" s="1156"/>
      <c r="AO15" s="295">
        <v>43960</v>
      </c>
      <c r="AP15" s="295">
        <v>817</v>
      </c>
      <c r="AQ15" s="296">
        <v>1663</v>
      </c>
      <c r="AR15" s="297">
        <v>-50.9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519</v>
      </c>
      <c r="AL16" s="1158"/>
      <c r="AM16" s="1158"/>
      <c r="AN16" s="1159"/>
      <c r="AO16" s="295">
        <v>-504056</v>
      </c>
      <c r="AP16" s="295">
        <v>-9370</v>
      </c>
      <c r="AQ16" s="296">
        <v>-5271</v>
      </c>
      <c r="AR16" s="297">
        <v>77.8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4689745</v>
      </c>
      <c r="AP17" s="295">
        <v>87175</v>
      </c>
      <c r="AQ17" s="296">
        <v>73548</v>
      </c>
      <c r="AR17" s="297">
        <v>18.5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524</v>
      </c>
      <c r="AL21" s="1150"/>
      <c r="AM21" s="1150"/>
      <c r="AN21" s="1151"/>
      <c r="AO21" s="307">
        <v>9.2899999999999991</v>
      </c>
      <c r="AP21" s="308">
        <v>7.24</v>
      </c>
      <c r="AQ21" s="309">
        <v>2.0499999999999998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525</v>
      </c>
      <c r="AL22" s="1150"/>
      <c r="AM22" s="1150"/>
      <c r="AN22" s="1151"/>
      <c r="AO22" s="312">
        <v>101</v>
      </c>
      <c r="AP22" s="313">
        <v>98.4</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530</v>
      </c>
      <c r="AL32" s="1166"/>
      <c r="AM32" s="1166"/>
      <c r="AN32" s="1167"/>
      <c r="AO32" s="322">
        <v>2204690</v>
      </c>
      <c r="AP32" s="322">
        <v>40982</v>
      </c>
      <c r="AQ32" s="323">
        <v>39633</v>
      </c>
      <c r="AR32" s="324">
        <v>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531</v>
      </c>
      <c r="AL33" s="1166"/>
      <c r="AM33" s="1166"/>
      <c r="AN33" s="1167"/>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532</v>
      </c>
      <c r="AL34" s="1166"/>
      <c r="AM34" s="1166"/>
      <c r="AN34" s="1167"/>
      <c r="AO34" s="322" t="s">
        <v>515</v>
      </c>
      <c r="AP34" s="322" t="s">
        <v>515</v>
      </c>
      <c r="AQ34" s="323">
        <v>58</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533</v>
      </c>
      <c r="AL35" s="1166"/>
      <c r="AM35" s="1166"/>
      <c r="AN35" s="1167"/>
      <c r="AO35" s="322">
        <v>673082</v>
      </c>
      <c r="AP35" s="322">
        <v>12512</v>
      </c>
      <c r="AQ35" s="323">
        <v>13693</v>
      </c>
      <c r="AR35" s="324">
        <v>-8.6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534</v>
      </c>
      <c r="AL36" s="1166"/>
      <c r="AM36" s="1166"/>
      <c r="AN36" s="1167"/>
      <c r="AO36" s="322" t="s">
        <v>515</v>
      </c>
      <c r="AP36" s="322" t="s">
        <v>515</v>
      </c>
      <c r="AQ36" s="323">
        <v>1763</v>
      </c>
      <c r="AR36" s="324" t="s">
        <v>515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535</v>
      </c>
      <c r="AL37" s="1166"/>
      <c r="AM37" s="1166"/>
      <c r="AN37" s="1167"/>
      <c r="AO37" s="322">
        <v>1388</v>
      </c>
      <c r="AP37" s="322">
        <v>26</v>
      </c>
      <c r="AQ37" s="323">
        <v>897</v>
      </c>
      <c r="AR37" s="324">
        <v>-97.1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536</v>
      </c>
      <c r="AL38" s="1169"/>
      <c r="AM38" s="1169"/>
      <c r="AN38" s="1170"/>
      <c r="AO38" s="325" t="s">
        <v>515</v>
      </c>
      <c r="AP38" s="325" t="s">
        <v>515</v>
      </c>
      <c r="AQ38" s="326">
        <v>1</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537</v>
      </c>
      <c r="AL39" s="1169"/>
      <c r="AM39" s="1169"/>
      <c r="AN39" s="1170"/>
      <c r="AO39" s="322" t="s">
        <v>515</v>
      </c>
      <c r="AP39" s="322" t="s">
        <v>515</v>
      </c>
      <c r="AQ39" s="323">
        <v>-5566</v>
      </c>
      <c r="AR39" s="324" t="s">
        <v>515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538</v>
      </c>
      <c r="AL40" s="1166"/>
      <c r="AM40" s="1166"/>
      <c r="AN40" s="1167"/>
      <c r="AO40" s="322">
        <v>-1509842</v>
      </c>
      <c r="AP40" s="322">
        <v>-28066</v>
      </c>
      <c r="AQ40" s="323">
        <v>-36175</v>
      </c>
      <c r="AR40" s="324">
        <v>-22.4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1369318</v>
      </c>
      <c r="AP41" s="322">
        <v>25453</v>
      </c>
      <c r="AQ41" s="323">
        <v>14303</v>
      </c>
      <c r="AR41" s="324">
        <v>78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506</v>
      </c>
      <c r="AN49" s="1162" t="s">
        <v>542</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2241103</v>
      </c>
      <c r="AN51" s="344">
        <v>40117</v>
      </c>
      <c r="AO51" s="345">
        <v>-9.9</v>
      </c>
      <c r="AP51" s="346">
        <v>63956</v>
      </c>
      <c r="AQ51" s="347">
        <v>25.7</v>
      </c>
      <c r="AR51" s="348">
        <v>-35.6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1159570</v>
      </c>
      <c r="AN52" s="352">
        <v>20757</v>
      </c>
      <c r="AO52" s="353">
        <v>-16.399999999999999</v>
      </c>
      <c r="AP52" s="354">
        <v>29239</v>
      </c>
      <c r="AQ52" s="355">
        <v>8.8000000000000007</v>
      </c>
      <c r="AR52" s="356">
        <v>-25.2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1742714</v>
      </c>
      <c r="AN53" s="344">
        <v>31533</v>
      </c>
      <c r="AO53" s="345">
        <v>-21.4</v>
      </c>
      <c r="AP53" s="346">
        <v>66255</v>
      </c>
      <c r="AQ53" s="347">
        <v>3.6</v>
      </c>
      <c r="AR53" s="348">
        <v>-25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1233072</v>
      </c>
      <c r="AN54" s="352">
        <v>22311</v>
      </c>
      <c r="AO54" s="353">
        <v>7.5</v>
      </c>
      <c r="AP54" s="354">
        <v>31822</v>
      </c>
      <c r="AQ54" s="355">
        <v>8.8000000000000007</v>
      </c>
      <c r="AR54" s="356">
        <v>-1.3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2925784</v>
      </c>
      <c r="AN55" s="344">
        <v>53392</v>
      </c>
      <c r="AO55" s="345">
        <v>69.3</v>
      </c>
      <c r="AP55" s="346">
        <v>47278</v>
      </c>
      <c r="AQ55" s="347">
        <v>-28.6</v>
      </c>
      <c r="AR55" s="348">
        <v>97.9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2017355</v>
      </c>
      <c r="AN56" s="352">
        <v>36814</v>
      </c>
      <c r="AO56" s="353">
        <v>65</v>
      </c>
      <c r="AP56" s="354">
        <v>24096</v>
      </c>
      <c r="AQ56" s="355">
        <v>-24.3</v>
      </c>
      <c r="AR56" s="356">
        <v>89.3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2381118</v>
      </c>
      <c r="AN57" s="344">
        <v>43914</v>
      </c>
      <c r="AO57" s="345">
        <v>-17.8</v>
      </c>
      <c r="AP57" s="346">
        <v>57295</v>
      </c>
      <c r="AQ57" s="347">
        <v>21.2</v>
      </c>
      <c r="AR57" s="348">
        <v>-39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1610997</v>
      </c>
      <c r="AN58" s="352">
        <v>29711</v>
      </c>
      <c r="AO58" s="353">
        <v>-19.3</v>
      </c>
      <c r="AP58" s="354">
        <v>32771</v>
      </c>
      <c r="AQ58" s="355">
        <v>36</v>
      </c>
      <c r="AR58" s="356">
        <v>-55.3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2383055</v>
      </c>
      <c r="AN59" s="344">
        <v>44297</v>
      </c>
      <c r="AO59" s="345">
        <v>0.9</v>
      </c>
      <c r="AP59" s="346">
        <v>54110</v>
      </c>
      <c r="AQ59" s="347">
        <v>-5.6</v>
      </c>
      <c r="AR59" s="348">
        <v>6.5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1470104</v>
      </c>
      <c r="AN60" s="352">
        <v>27327</v>
      </c>
      <c r="AO60" s="353">
        <v>-8</v>
      </c>
      <c r="AP60" s="354">
        <v>30620</v>
      </c>
      <c r="AQ60" s="355">
        <v>-6.6</v>
      </c>
      <c r="AR60" s="356">
        <v>-1.4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2334755</v>
      </c>
      <c r="AN61" s="359">
        <v>42651</v>
      </c>
      <c r="AO61" s="360">
        <v>4.2</v>
      </c>
      <c r="AP61" s="361">
        <v>57779</v>
      </c>
      <c r="AQ61" s="362">
        <v>3.3</v>
      </c>
      <c r="AR61" s="348">
        <v>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1498220</v>
      </c>
      <c r="AN62" s="352">
        <v>27384</v>
      </c>
      <c r="AO62" s="353">
        <v>5.8</v>
      </c>
      <c r="AP62" s="354">
        <v>29710</v>
      </c>
      <c r="AQ62" s="355">
        <v>4.5</v>
      </c>
      <c r="AR62" s="356">
        <v>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C+u7AwB/yTVmNO1J8RIS4bR+pCbqlszlPzx7VzPHJOiRubYK9Ws1us6auDx8FtOc0EC6dn3twOPvYu4j7claQ==" saltValue="thFbCestj6a78aXLuhY/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h/ZC24f92dyrPjbLx+TcKfzT8AxevFyeYzpOPchHJ/PEMn4VJRfpYJha2ti8uQr1GuJZO8yMszyov7xw9nO2A==" saltValue="+jUYwGRMp5GDl9XKwdXo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24kLlUwQAYD1ZkZ22HH3Sga5Na29bG7W/owtuvEACGct3Na/52QyEHWvavkWT9dkct4kpzXAANNEWU2O4L5vQ==" saltValue="Eq6tJWJbmGfPIi+SdZGp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74" t="s">
        <v>3</v>
      </c>
      <c r="D47" s="1174"/>
      <c r="E47" s="1175"/>
      <c r="F47" s="11">
        <v>17.43</v>
      </c>
      <c r="G47" s="12">
        <v>21.15</v>
      </c>
      <c r="H47" s="12">
        <v>23.03</v>
      </c>
      <c r="I47" s="12">
        <v>23.38</v>
      </c>
      <c r="J47" s="13">
        <v>23.14</v>
      </c>
    </row>
    <row r="48" spans="2:10" ht="57.75" customHeight="1">
      <c r="B48" s="14"/>
      <c r="C48" s="1176" t="s">
        <v>4</v>
      </c>
      <c r="D48" s="1176"/>
      <c r="E48" s="1177"/>
      <c r="F48" s="15">
        <v>8.51</v>
      </c>
      <c r="G48" s="16">
        <v>6.39</v>
      </c>
      <c r="H48" s="16">
        <v>6.2</v>
      </c>
      <c r="I48" s="16">
        <v>5.39</v>
      </c>
      <c r="J48" s="17">
        <v>1.28</v>
      </c>
    </row>
    <row r="49" spans="2:10" ht="57.75" customHeight="1" thickBot="1">
      <c r="B49" s="18"/>
      <c r="C49" s="1178" t="s">
        <v>5</v>
      </c>
      <c r="D49" s="1178"/>
      <c r="E49" s="1179"/>
      <c r="F49" s="19">
        <v>5.18</v>
      </c>
      <c r="G49" s="20">
        <v>1.63</v>
      </c>
      <c r="H49" s="20">
        <v>1.64</v>
      </c>
      <c r="I49" s="20" t="s">
        <v>563</v>
      </c>
      <c r="J49" s="21" t="s">
        <v>564</v>
      </c>
    </row>
    <row r="50" spans="2:10" ht="13.5" customHeight="1"/>
    <row r="51" spans="2:10" ht="13.5" hidden="1" customHeight="1"/>
    <row r="52" spans="2:10" ht="13.5" hidden="1" customHeight="1"/>
    <row r="53" spans="2:10" ht="13.5" hidden="1" customHeight="1"/>
  </sheetData>
  <sheetProtection algorithmName="SHA-512" hashValue="3QRaNfc6qlsbf+bhQ118aEoxt+2h6e5Ot+ZbT5ug9wrrgDYQvl+QDMtR9SdjZgLge4eKnUHxzNExfvZayYRdSg==" saltValue="Q8HfmCQzaJvjmR7vKAT1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2019-03-12T00:13:54Z</cp:lastPrinted>
  <dcterms:created xsi:type="dcterms:W3CDTF">2019-02-14T04:31:29Z</dcterms:created>
  <dcterms:modified xsi:type="dcterms:W3CDTF">2019-10-30T01:36:27Z</dcterms:modified>
  <cp:category/>
</cp:coreProperties>
</file>