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総務部\財務課\行革・財政係\zaisei\93_ホームページ\財政状況資料集\R04.3公表時\"/>
    </mc:Choice>
  </mc:AlternateContent>
  <bookViews>
    <workbookView xWindow="0" yWindow="0" windowWidth="15360" windowHeight="50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W38" i="10"/>
  <c r="BE38" i="10"/>
  <c r="AM38" i="10"/>
  <c r="C38" i="10"/>
  <c r="CO37" i="10"/>
  <c r="BW37" i="10"/>
  <c r="BE37" i="10"/>
  <c r="AM37" i="10"/>
  <c r="C37" i="10"/>
  <c r="CO36" i="10"/>
  <c r="BW36" i="10"/>
  <c r="BE36" i="10"/>
  <c r="AM36" i="10"/>
  <c r="C36" i="10"/>
  <c r="BW35" i="10"/>
  <c r="BE35" i="10"/>
  <c r="BW34" i="10"/>
  <c r="C34" i="10"/>
  <c r="CO34" i="10" l="1"/>
  <c r="CO35"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AM35" i="10" s="1"/>
  <c r="BE34" i="10"/>
</calcChain>
</file>

<file path=xl/sharedStrings.xml><?xml version="1.0" encoding="utf-8"?>
<sst xmlns="http://schemas.openxmlformats.org/spreadsheetml/2006/main" count="1103" uniqueCount="603">
  <si>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</si>
  <si>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</si>
  <si>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</si>
  <si>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</si>
  <si>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</si>
  <si>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</si>
  <si>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</si>
  <si>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</si>
  <si>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</si>
  <si>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</si>
  <si>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</si>
  <si>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</si>
  <si>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</si>
  <si>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</si>
  <si>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</si>
  <si>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</si>
  <si>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</si>
  <si>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</si>
  <si>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</si>
  <si>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</si>
  <si>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</si>
  <si>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</si>
  <si>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</si>
  <si>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</si>
  <si>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</si>
  <si>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</si>
  <si>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</si>
  <si>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</si>
  <si>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</si>
  <si>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</si>
  <si>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</si>
  <si>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</si>
  <si>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</si>
  <si>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</si>
  <si>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</si>
  <si>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</si>
  <si>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</si>
  <si>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</si>
  <si>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</si>
  <si>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</si>
  <si>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</si>
  <si>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</si>
  <si>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</si>
  <si>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</si>
  <si>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</si>
  <si>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</si>
  <si>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</si>
  <si>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</si>
  <si>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</si>
  <si>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</si>
  <si>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</si>
  <si>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</si>
  <si>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</si>
  <si>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</si>
  <si>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</si>
  <si>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</si>
  <si>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</si>
  <si>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</si>
  <si>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</si>
  <si>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</si>
  <si>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</si>
  <si>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</si>
  <si>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</si>
  <si>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</si>
  <si>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</si>
  <si>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</si>
  <si>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</si>
  <si>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</si>
  <si>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</si>
  <si>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</si>
  <si>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</si>
  <si>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</si>
  <si>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</si>
  <si>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</si>
  <si>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</si>
  <si>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</si>
  <si>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</si>
  <si>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</si>
  <si>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</si>
  <si>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</si>
  <si>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</si>
  <si>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</si>
  <si>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</si>
  <si>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</si>
  <si>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</si>
  <si>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</si>
  <si>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</si>
  <si>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</si>
  <si>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</si>
  <si>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</si>
  <si>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</si>
  <si>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</si>
  <si>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</si>
  <si>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</si>
  <si>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</si>
  <si>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</si>
  <si>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</si>
  <si>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</si>
  <si>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</si>
  <si>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</si>
  <si>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</si>
  <si>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</si>
  <si>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</si>
  <si>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</si>
  <si>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</si>
  <si>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</si>
  <si>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</si>
  <si>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</si>
  <si>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</si>
  <si>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</si>
  <si>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</si>
  <si>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</si>
  <si>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</si>
  <si>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</si>
  <si>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</si>
  <si>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</si>
  <si>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</si>
  <si>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</si>
  <si>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</si>
  <si>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</si>
  <si>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</si>
  <si>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</si>
  <si>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</si>
  <si>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</si>
  <si>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</si>
  <si>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</si>
  <si>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</si>
  <si>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</si>
  <si>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</si>
  <si>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</si>
  <si>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</si>
  <si>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</si>
  <si>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</si>
  <si>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</si>
  <si>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</si>
  <si>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</si>
  <si>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</si>
  <si>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</si>
  <si>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</si>
  <si>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</si>
  <si>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</si>
  <si>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</si>
  <si>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</si>
  <si>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</si>
  <si>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</si>
  <si>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</si>
  <si>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</si>
  <si>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</si>
  <si>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</si>
  <si>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</si>
  <si>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</si>
  <si>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</si>
  <si>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</si>
  <si>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</si>
  <si>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</si>
  <si>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</si>
  <si>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</si>
  <si>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</si>
  <si>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</si>
  <si>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</si>
  <si>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</si>
  <si>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</si>
  <si>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</si>
  <si>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</si>
  <si>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</si>
  <si>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</si>
  <si>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</si>
  <si>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</si>
  <si>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</si>
  <si>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</si>
  <si>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</si>
  <si>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</si>
  <si>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</si>
  <si>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</si>
  <si>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</si>
  <si>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</si>
  <si>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</si>
  <si>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</si>
  <si>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</si>
  <si>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</si>
  <si>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</si>
  <si>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</si>
  <si>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</si>
  <si>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</si>
  <si>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</si>
  <si>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</si>
  <si>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</si>
  <si>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</si>
  <si>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</si>
  <si>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</si>
  <si>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</si>
  <si>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</si>
  <si>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</si>
  <si>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</si>
  <si>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</si>
  <si>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</si>
  <si>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</si>
  <si>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</si>
  <si>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</si>
  <si>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</si>
  <si>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</si>
  <si>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</si>
  <si>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</si>
  <si>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</si>
  <si>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</si>
  <si>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</si>
  <si>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</si>
  <si>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</si>
  <si>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</si>
  <si>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</si>
  <si>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</si>
  <si>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</si>
  <si>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</si>
  <si>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香川県坂出市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</si>
  <si>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</si>
  <si>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</si>
  <si>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</si>
  <si>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</si>
  <si>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</si>
  <si>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</si>
  <si>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</si>
  <si>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</si>
  <si>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</si>
  <si>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</si>
  <si>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</si>
  <si>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</si>
  <si>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</si>
  <si>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</si>
  <si>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</si>
  <si>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</si>
  <si>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</si>
  <si>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</si>
  <si>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</si>
  <si>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</si>
  <si>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</si>
  <si>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</si>
  <si>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</si>
  <si>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</si>
  <si>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</si>
  <si>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</si>
  <si>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</si>
  <si>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</si>
  <si>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</si>
  <si>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</si>
  <si>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</si>
  <si>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</si>
  <si>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</si>
  <si>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</si>
  <si>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</si>
  <si>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</si>
  <si>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</si>
  <si>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</si>
  <si>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</si>
  <si>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</si>
  <si>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</si>
  <si>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</si>
  <si>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</si>
  <si>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</si>
  <si>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</si>
  <si>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</si>
  <si>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</si>
  <si>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</si>
  <si>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</si>
  <si>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</si>
  <si>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</si>
  <si>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</si>
  <si>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</si>
  <si>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</si>
  <si>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</si>
  <si>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</si>
  <si>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</si>
  <si>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</si>
  <si>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</si>
  <si>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</si>
  <si>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</si>
  <si>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</si>
  <si>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</si>
  <si>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</si>
  <si>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</si>
  <si>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</si>
  <si>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</si>
  <si>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</si>
  <si>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</si>
  <si>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</si>
  <si>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</si>
  <si>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</si>
  <si>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</si>
  <si>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</si>
  <si>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</si>
  <si>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</si>
  <si>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</si>
  <si>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</si>
  <si>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</si>
  <si>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</si>
  <si>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</si>
  <si>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</si>
  <si>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</si>
  <si>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</si>
  <si>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</si>
  <si>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</si>
  <si>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</si>
  <si>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</si>
  <si>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</si>
  <si>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</si>
  <si>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</si>
  <si>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</si>
  <si>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</si>
  <si>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</si>
  <si>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</si>
  <si>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</si>
  <si>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</si>
  <si>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</si>
  <si>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</si>
  <si>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</si>
  <si>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</si>
  <si>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</si>
  <si>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</si>
  <si>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</si>
  <si>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</si>
  <si>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</si>
  <si>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</si>
  <si>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</si>
  <si>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</si>
  <si>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</si>
  <si>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</si>
  <si>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</si>
  <si>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</si>
  <si>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</si>
  <si>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</si>
  <si>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</si>
  <si>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</si>
  <si>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</si>
  <si>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</si>
  <si>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</si>
  <si>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</si>
  <si>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</si>
  <si>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</si>
  <si>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</si>
  <si>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</si>
  <si>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</si>
  <si>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</si>
  <si>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</si>
  <si>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</si>
  <si>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</si>
  <si>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</si>
  <si>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</si>
  <si>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</si>
  <si>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</si>
  <si>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</si>
  <si>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</si>
  <si>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</si>
  <si>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</si>
  <si>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</si>
  <si>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</si>
  <si>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</si>
  <si>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</si>
  <si>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</si>
  <si>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</si>
  <si>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</si>
  <si>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</si>
  <si>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</si>
  <si>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</si>
  <si>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</si>
  <si>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</si>
  <si>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</si>
  <si>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</si>
  <si>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</si>
  <si>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香川県坂出市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</si>
  <si>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</si>
  <si>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</si>
  <si>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</si>
  <si>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</si>
  <si>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</si>
  <si>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</si>
  <si>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</si>
  <si>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</si>
  <si>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</si>
  <si>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</si>
  <si>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</si>
  <si>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</si>
  <si>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</si>
  <si>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</si>
  <si>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</si>
  <si>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</si>
  <si>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</si>
  <si>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</si>
  <si>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</si>
  <si>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</si>
  <si>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王越診療所特別会計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</si>
  <si>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</si>
  <si>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</si>
  <si>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</si>
  <si>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</si>
  <si>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</si>
  <si>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</si>
  <si>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</si>
  <si>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</si>
  <si>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</si>
  <si>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</si>
  <si>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</si>
  <si>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</si>
  <si>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</si>
  <si>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</si>
  <si>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</si>
  <si>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</si>
  <si>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国民健康保険与島診療所特別会計</t>
    <phoneticPr fontId="5"/>
  </si>
  <si>
    <t>介護保険特別会計</t>
    <phoneticPr fontId="5"/>
  </si>
  <si>
    <t>介護保険介護予防支援事業特別会計</t>
    <phoneticPr fontId="5"/>
  </si>
  <si>
    <t>-</t>
    <phoneticPr fontId="5"/>
  </si>
  <si>
    <t>坂出駅北口地下駐車場事業特別会計</t>
    <phoneticPr fontId="5"/>
  </si>
  <si>
    <t>後期高齢者医療特別会計</t>
    <phoneticPr fontId="5"/>
  </si>
  <si>
    <t>病院事業会計</t>
    <phoneticPr fontId="5"/>
  </si>
  <si>
    <t>法適用企業</t>
    <phoneticPr fontId="5"/>
  </si>
  <si>
    <t>下水道事業会計</t>
    <phoneticPr fontId="5"/>
  </si>
  <si>
    <t>坂出港港湾整備事業特別会計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</si>
  <si>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</si>
  <si>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</si>
  <si>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</si>
  <si>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</si>
  <si>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</si>
  <si>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</si>
  <si>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</si>
  <si>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</si>
  <si>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</si>
  <si>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</si>
  <si>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</si>
  <si>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</si>
  <si>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</si>
  <si>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</si>
  <si>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</si>
  <si>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</si>
  <si>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</si>
  <si>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</si>
  <si>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</si>
  <si>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</si>
  <si>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</si>
  <si>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</si>
  <si>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</si>
  <si>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</si>
  <si>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</si>
  <si>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</si>
  <si>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</si>
  <si>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</si>
  <si>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</si>
  <si>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</si>
  <si>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</si>
  <si>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</si>
  <si>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</si>
  <si>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</si>
  <si>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</si>
  <si>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</si>
  <si>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</si>
  <si>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</si>
  <si>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</si>
  <si>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</si>
  <si>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</si>
  <si>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</si>
  <si>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</si>
  <si>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</si>
  <si>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</si>
  <si>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</si>
  <si>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</si>
  <si>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</si>
  <si>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</si>
  <si>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</si>
  <si>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</si>
  <si>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</si>
  <si>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</si>
  <si>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</si>
  <si>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</si>
  <si>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</si>
  <si>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</si>
  <si>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</si>
  <si>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</si>
  <si>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</si>
  <si>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</si>
  <si>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</si>
  <si>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</si>
  <si>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</si>
  <si>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</si>
  <si>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</si>
  <si>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</si>
  <si>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</si>
  <si>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</si>
  <si>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</si>
  <si>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</si>
  <si>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</si>
  <si>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</si>
  <si>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</si>
  <si>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</si>
  <si>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</si>
  <si>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</si>
  <si>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</si>
  <si>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</si>
  <si>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</si>
  <si>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</si>
  <si>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</si>
  <si>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</si>
  <si>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</si>
  <si>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</si>
  <si>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</si>
  <si>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</si>
  <si>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</si>
  <si>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</si>
  <si>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</si>
  <si>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</si>
  <si>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</si>
  <si>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</si>
  <si>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</si>
  <si>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</si>
  <si>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</si>
  <si>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</si>
  <si>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</si>
  <si>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</si>
  <si>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</si>
  <si>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</si>
  <si>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</si>
  <si>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</si>
  <si>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</si>
  <si>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</si>
  <si>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</si>
  <si>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</si>
  <si>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</si>
  <si>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</si>
  <si>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</si>
  <si>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</si>
  <si>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</si>
  <si>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</si>
  <si>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</si>
  <si>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</si>
  <si>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</si>
  <si>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</si>
  <si>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</si>
  <si>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</si>
  <si>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</si>
  <si>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</si>
  <si>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</si>
  <si>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</si>
  <si>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</si>
  <si>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</si>
  <si>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</si>
  <si>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</si>
  <si>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</si>
  <si>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</si>
  <si>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</si>
  <si>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</si>
  <si>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</si>
  <si>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</si>
  <si>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</si>
  <si>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</si>
  <si>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</si>
  <si>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</si>
  <si>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</si>
  <si>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</si>
  <si>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</si>
  <si>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</si>
  <si>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</si>
  <si>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</si>
  <si>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</si>
  <si>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</si>
  <si>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</si>
  <si>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</si>
  <si>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</si>
  <si>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</si>
  <si>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</si>
  <si>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</si>
  <si>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</si>
  <si>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</si>
  <si>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0.41</t>
  </si>
  <si>
    <t>▲ 4.32</t>
  </si>
  <si>
    <t>病院事業会計</t>
  </si>
  <si>
    <t>一般会計</t>
  </si>
  <si>
    <t>坂出港港湾整備事業特別会計</t>
  </si>
  <si>
    <t>介護保険特別会計</t>
  </si>
  <si>
    <t>下水道事業会計</t>
  </si>
  <si>
    <t>国民健康保険特別会計</t>
  </si>
  <si>
    <t>▲ 0.54</t>
  </si>
  <si>
    <t>後期高齢者医療特別会計</t>
  </si>
  <si>
    <t>王越診療所特別会計</t>
  </si>
  <si>
    <t>その他会計（赤字）</t>
  </si>
  <si>
    <t>▲ 0.27</t>
  </si>
  <si>
    <t>その他会計（黒字）</t>
  </si>
  <si>
    <t>（百万円）</t>
    <phoneticPr fontId="5"/>
  </si>
  <si>
    <t>H27末</t>
    <phoneticPr fontId="5"/>
  </si>
  <si>
    <t>H28末</t>
    <phoneticPr fontId="5"/>
  </si>
  <si>
    <t>H29末</t>
    <phoneticPr fontId="5"/>
  </si>
  <si>
    <t>H30末</t>
    <phoneticPr fontId="5"/>
  </si>
  <si>
    <t>R01末</t>
    <phoneticPr fontId="5"/>
  </si>
  <si>
    <t>‐</t>
    <phoneticPr fontId="2"/>
  </si>
  <si>
    <t>（公財）坂出市学校給食会</t>
    <rPh sb="1" eb="3">
      <t>コウザイ</t>
    </rPh>
    <rPh sb="4" eb="7">
      <t>サカイデシ</t>
    </rPh>
    <rPh sb="7" eb="9">
      <t>ガッコウ</t>
    </rPh>
    <rPh sb="9" eb="11">
      <t>キュウショク</t>
    </rPh>
    <rPh sb="11" eb="12">
      <t>カイ</t>
    </rPh>
    <phoneticPr fontId="2"/>
  </si>
  <si>
    <t>ふるさと坂出応援寄付基金</t>
    <rPh sb="4" eb="6">
      <t>サカイデ</t>
    </rPh>
    <rPh sb="6" eb="8">
      <t>オウエン</t>
    </rPh>
    <rPh sb="8" eb="10">
      <t>キフ</t>
    </rPh>
    <rPh sb="10" eb="12">
      <t>キキン</t>
    </rPh>
    <phoneticPr fontId="5"/>
  </si>
  <si>
    <t>庁舎建設基金</t>
    <rPh sb="0" eb="2">
      <t>チョウシャ</t>
    </rPh>
    <rPh sb="2" eb="4">
      <t>ケンセツ</t>
    </rPh>
    <rPh sb="4" eb="6">
      <t>キキン</t>
    </rPh>
    <phoneticPr fontId="5"/>
  </si>
  <si>
    <t>長寿社会福祉基金</t>
    <rPh sb="0" eb="2">
      <t>チョウジュ</t>
    </rPh>
    <rPh sb="2" eb="4">
      <t>シャカイ</t>
    </rPh>
    <rPh sb="4" eb="6">
      <t>フクシ</t>
    </rPh>
    <rPh sb="6" eb="8">
      <t>キキン</t>
    </rPh>
    <phoneticPr fontId="5"/>
  </si>
  <si>
    <t>公共施設等総合管理基金</t>
    <rPh sb="0" eb="2">
      <t>コウキョウ</t>
    </rPh>
    <rPh sb="2" eb="4">
      <t>シセツ</t>
    </rPh>
    <rPh sb="4" eb="5">
      <t>ナド</t>
    </rPh>
    <rPh sb="5" eb="7">
      <t>ソウゴウ</t>
    </rPh>
    <rPh sb="7" eb="9">
      <t>カンリ</t>
    </rPh>
    <rPh sb="9" eb="11">
      <t>キキン</t>
    </rPh>
    <phoneticPr fontId="5"/>
  </si>
  <si>
    <t>社会体育施設等整備基金</t>
    <rPh sb="0" eb="2">
      <t>シャカイ</t>
    </rPh>
    <rPh sb="2" eb="4">
      <t>タイイク</t>
    </rPh>
    <rPh sb="4" eb="6">
      <t>シセツ</t>
    </rPh>
    <rPh sb="6" eb="7">
      <t>ナド</t>
    </rPh>
    <rPh sb="7" eb="9">
      <t>セイビ</t>
    </rPh>
    <rPh sb="9" eb="11">
      <t>キキン</t>
    </rPh>
    <phoneticPr fontId="5"/>
  </si>
  <si>
    <t>‐</t>
    <phoneticPr fontId="2"/>
  </si>
  <si>
    <t>坂出、宇多津広域行政事務組合</t>
    <rPh sb="0" eb="2">
      <t>サカイデ</t>
    </rPh>
    <rPh sb="3" eb="6">
      <t>ウタヅ</t>
    </rPh>
    <rPh sb="6" eb="8">
      <t>コウイキ</t>
    </rPh>
    <rPh sb="8" eb="10">
      <t>ギョウセイ</t>
    </rPh>
    <rPh sb="10" eb="12">
      <t>ジム</t>
    </rPh>
    <rPh sb="12" eb="14">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</si>
  <si>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</si>
  <si>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</si>
  <si>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香川県広域水道事業団（水道事業会計）</t>
    <rPh sb="0" eb="3">
      <t>カガワケン</t>
    </rPh>
    <rPh sb="3" eb="5">
      <t>コウイキ</t>
    </rPh>
    <rPh sb="5" eb="7">
      <t>スイドウ</t>
    </rPh>
    <rPh sb="7" eb="10">
      <t>ジギョウダン</t>
    </rPh>
    <rPh sb="11" eb="13">
      <t>スイドウ</t>
    </rPh>
    <rPh sb="13" eb="15">
      <t>ジギョウ</t>
    </rPh>
    <rPh sb="15" eb="17">
      <t>カイケイ</t>
    </rPh>
    <phoneticPr fontId="2"/>
  </si>
  <si>
    <t>香川県広域水道事業団（工業用水道事業会計）</t>
    <rPh sb="0" eb="3">
      <t>カガワケン</t>
    </rPh>
    <rPh sb="3" eb="5">
      <t>コウイキ</t>
    </rPh>
    <rPh sb="5" eb="7">
      <t>スイドウ</t>
    </rPh>
    <rPh sb="7" eb="10">
      <t>ジギョウダン</t>
    </rPh>
    <rPh sb="11" eb="14">
      <t>コウギョウヨウ</t>
    </rPh>
    <rPh sb="14" eb="16">
      <t>スイドウ</t>
    </rPh>
    <rPh sb="16" eb="18">
      <t>ジギョウ</t>
    </rPh>
    <rPh sb="18" eb="20">
      <t>カイケイ</t>
    </rPh>
    <phoneticPr fontId="2"/>
  </si>
  <si>
    <t>法適用企業</t>
    <rPh sb="0" eb="1">
      <t>ホウ</t>
    </rPh>
    <rPh sb="1" eb="3">
      <t>テキヨウ</t>
    </rPh>
    <rPh sb="3" eb="5">
      <t>キギョウ</t>
    </rPh>
    <phoneticPr fontId="2"/>
  </si>
  <si>
    <t>本州四国総合開発（株）</t>
    <rPh sb="0" eb="2">
      <t>ホンシュウ</t>
    </rPh>
    <rPh sb="2" eb="4">
      <t>シコク</t>
    </rPh>
    <rPh sb="4" eb="6">
      <t>ソウゴウ</t>
    </rPh>
    <rPh sb="6" eb="8">
      <t>カイハツ</t>
    </rPh>
    <rPh sb="7" eb="8">
      <t>ハツ</t>
    </rPh>
    <rPh sb="8" eb="11">
      <t>カブ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</si>
</sst>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6DE-4440-84DE-8F34EFDBB1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43914</c:v>
                </c:pt>
                <c:pt idx="1">
                  <c:v>44297</c:v>
                </c:pt>
                <c:pt idx="2">
                  <c:v>60043</c:v>
                </c:pt>
                <c:pt idx="3">
                  <c:v>79374</c:v>
                </c:pt>
                <c:pt idx="4">
                  <c:v>69898</c:v>
                </c:pt>
              </c:numCache>
            </c:numRef>
          </c:val>
          <c:smooth val="0"/>
          <c:extLst>
            <c:ext xmlns:c16="http://schemas.microsoft.com/office/drawing/2014/chart" uri="{C3380CC4-5D6E-409C-BE32-E72D297353CC}">
              <c16:uniqueId val="{00000001-46DE-4440-84DE-8F34EFDBB1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5.39</c:v>
                </c:pt>
                <c:pt idx="1">
                  <c:v>1.28</c:v>
                </c:pt>
                <c:pt idx="2">
                  <c:v>2.9</c:v>
                </c:pt>
                <c:pt idx="3">
                  <c:v>1.79</c:v>
                </c:pt>
                <c:pt idx="4">
                  <c:v>2.1800000000000002</c:v>
                </c:pt>
              </c:numCache>
            </c:numRef>
          </c:val>
          <c:extLst>
            <c:ext xmlns:c16="http://schemas.microsoft.com/office/drawing/2014/chart" uri="{C3380CC4-5D6E-409C-BE32-E72D297353CC}">
              <c16:uniqueId val="{00000000-CFB9-491B-921E-D147574434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23.38</c:v>
                </c:pt>
                <c:pt idx="1">
                  <c:v>23.14</c:v>
                </c:pt>
                <c:pt idx="2">
                  <c:v>21.53</c:v>
                </c:pt>
                <c:pt idx="3">
                  <c:v>23.29</c:v>
                </c:pt>
                <c:pt idx="4">
                  <c:v>23.66</c:v>
                </c:pt>
              </c:numCache>
            </c:numRef>
          </c:val>
          <c:extLst>
            <c:ext xmlns:c16="http://schemas.microsoft.com/office/drawing/2014/chart" uri="{C3380CC4-5D6E-409C-BE32-E72D297353CC}">
              <c16:uniqueId val="{00000001-CFB9-491B-921E-D147574434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-0.41</c:v>
                </c:pt>
                <c:pt idx="1">
                  <c:v>-4.32</c:v>
                </c:pt>
                <c:pt idx="2">
                  <c:v>7.0000000000000007E-2</c:v>
                </c:pt>
                <c:pt idx="3">
                  <c:v>0.45</c:v>
                </c:pt>
                <c:pt idx="4">
                  <c:v>1.37</c:v>
                </c:pt>
              </c:numCache>
            </c:numRef>
          </c:val>
          <c:smooth val="0"/>
          <c:extLst>
            <c:ext xmlns:c16="http://schemas.microsoft.com/office/drawing/2014/chart" uri="{C3380CC4-5D6E-409C-BE32-E72D297353CC}">
              <c16:uniqueId val="{00000002-CFB9-491B-921E-D147574434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8.59</c:v>
                </c:pt>
                <c:pt idx="2">
                  <c:v>#N/A</c:v>
                </c:pt>
                <c:pt idx="3">
                  <c:v>7.96</c:v>
                </c:pt>
                <c:pt idx="4">
                  <c:v>#N/A</c:v>
                </c:pt>
                <c:pt idx="5">
                  <c:v>0</c:v>
                </c:pt>
                <c:pt idx="6">
                  <c:v>#N/A</c:v>
                </c:pt>
                <c:pt idx="7">
                  <c:v>0</c:v>
                </c:pt>
                <c:pt idx="8">
                  <c:v>#N/A</c:v>
                </c:pt>
                <c:pt idx="9">
                  <c:v>0</c:v>
                </c:pt>
              </c:numCache>
            </c:numRef>
          </c:val>
          <c:extLst>
            <c:ext xmlns:c16="http://schemas.microsoft.com/office/drawing/2014/chart" uri="{C3380CC4-5D6E-409C-BE32-E72D297353CC}">
              <c16:uniqueId val="{00000000-D466-47EE-BBCB-EB8D8B0D46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0.27</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66-47EE-BBCB-EB8D8B0D469F}"/>
            </c:ext>
          </c:extLst>
        </c:ser>
        <c:ser>
          <c:idx val="2"/>
          <c:order val="2"/>
          <c:tx>
            <c:strRef>
              <c:f>データシート!$A$29</c:f>
              <c:strCache>
                <c:ptCount val="1"/>
                <c:pt idx="0">
                  <c:v>王越診療所特別会計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466-47EE-BBCB-EB8D8B0D469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D466-47EE-BBCB-EB8D8B0D469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0.54</c:v>
                </c:pt>
                <c:pt idx="1">
                  <c:v>#N/A</c:v>
                </c:pt>
                <c:pt idx="2">
                  <c:v>#N/A</c:v>
                </c:pt>
                <c:pt idx="3">
                  <c:v>0.43</c:v>
                </c:pt>
                <c:pt idx="4">
                  <c:v>#N/A</c:v>
                </c:pt>
                <c:pt idx="5">
                  <c:v>0.16</c:v>
                </c:pt>
                <c:pt idx="6">
                  <c:v>#N/A</c:v>
                </c:pt>
                <c:pt idx="7">
                  <c:v>0.02</c:v>
                </c:pt>
                <c:pt idx="8">
                  <c:v>#N/A</c:v>
                </c:pt>
                <c:pt idx="9">
                  <c:v>0.27</c:v>
                </c:pt>
              </c:numCache>
            </c:numRef>
          </c:val>
          <c:extLst>
            <c:ext xmlns:c16="http://schemas.microsoft.com/office/drawing/2014/chart" uri="{C3380CC4-5D6E-409C-BE32-E72D297353CC}">
              <c16:uniqueId val="{00000004-D466-47EE-BBCB-EB8D8B0D469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0.34</c:v>
                </c:pt>
              </c:numCache>
            </c:numRef>
          </c:val>
          <c:extLst>
            <c:ext xmlns:c16="http://schemas.microsoft.com/office/drawing/2014/chart" uri="{C3380CC4-5D6E-409C-BE32-E72D297353CC}">
              <c16:uniqueId val="{00000005-D466-47EE-BBCB-EB8D8B0D469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1.67</c:v>
                </c:pt>
                <c:pt idx="4">
                  <c:v>#N/A</c:v>
                </c:pt>
                <c:pt idx="5">
                  <c:v>1.08</c:v>
                </c:pt>
                <c:pt idx="6">
                  <c:v>#N/A</c:v>
                </c:pt>
                <c:pt idx="7">
                  <c:v>0.65</c:v>
                </c:pt>
                <c:pt idx="8">
                  <c:v>#N/A</c:v>
                </c:pt>
                <c:pt idx="9">
                  <c:v>0.46</c:v>
                </c:pt>
              </c:numCache>
            </c:numRef>
          </c:val>
          <c:extLst>
            <c:ext xmlns:c16="http://schemas.microsoft.com/office/drawing/2014/chart" uri="{C3380CC4-5D6E-409C-BE32-E72D297353CC}">
              <c16:uniqueId val="{00000006-D466-47EE-BBCB-EB8D8B0D469F}"/>
            </c:ext>
          </c:extLst>
        </c:ser>
        <c:ser>
          <c:idx val="7"/>
          <c:order val="7"/>
          <c:tx>
            <c:strRef>
              <c:f>データシート!$A$34</c:f>
              <c:strCache>
                <c:ptCount val="1"/>
                <c:pt idx="0">
                  <c:v>坂出港港湾整備事業特別会計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0.56999999999999995</c:v>
                </c:pt>
                <c:pt idx="2">
                  <c:v>#N/A</c:v>
                </c:pt>
                <c:pt idx="3">
                  <c:v>0.32</c:v>
                </c:pt>
                <c:pt idx="4">
                  <c:v>#N/A</c:v>
                </c:pt>
                <c:pt idx="5">
                  <c:v>0.73</c:v>
                </c:pt>
                <c:pt idx="6">
                  <c:v>#N/A</c:v>
                </c:pt>
                <c:pt idx="7">
                  <c:v>0.82</c:v>
                </c:pt>
                <c:pt idx="8">
                  <c:v>#N/A</c:v>
                </c:pt>
                <c:pt idx="9">
                  <c:v>0.88</c:v>
                </c:pt>
              </c:numCache>
            </c:numRef>
          </c:val>
          <c:extLst>
            <c:ext xmlns:c16="http://schemas.microsoft.com/office/drawing/2014/chart" uri="{C3380CC4-5D6E-409C-BE32-E72D297353CC}">
              <c16:uniqueId val="{00000007-D466-47EE-BBCB-EB8D8B0D46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5.39</c:v>
                </c:pt>
                <c:pt idx="2">
                  <c:v>#N/A</c:v>
                </c:pt>
                <c:pt idx="3">
                  <c:v>1.28</c:v>
                </c:pt>
                <c:pt idx="4">
                  <c:v>#N/A</c:v>
                </c:pt>
                <c:pt idx="5">
                  <c:v>2.89</c:v>
                </c:pt>
                <c:pt idx="6">
                  <c:v>#N/A</c:v>
                </c:pt>
                <c:pt idx="7">
                  <c:v>1.79</c:v>
                </c:pt>
                <c:pt idx="8">
                  <c:v>#N/A</c:v>
                </c:pt>
                <c:pt idx="9">
                  <c:v>2.1800000000000002</c:v>
                </c:pt>
              </c:numCache>
            </c:numRef>
          </c:val>
          <c:extLst>
            <c:ext xmlns:c16="http://schemas.microsoft.com/office/drawing/2014/chart" uri="{C3380CC4-5D6E-409C-BE32-E72D297353CC}">
              <c16:uniqueId val="{00000008-D466-47EE-BBCB-EB8D8B0D469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28.82</c:v>
                </c:pt>
                <c:pt idx="2">
                  <c:v>#N/A</c:v>
                </c:pt>
                <c:pt idx="3">
                  <c:v>26.5</c:v>
                </c:pt>
                <c:pt idx="4">
                  <c:v>#N/A</c:v>
                </c:pt>
                <c:pt idx="5">
                  <c:v>27.74</c:v>
                </c:pt>
                <c:pt idx="6">
                  <c:v>#N/A</c:v>
                </c:pt>
                <c:pt idx="7">
                  <c:v>33.56</c:v>
                </c:pt>
                <c:pt idx="8">
                  <c:v>#N/A</c:v>
                </c:pt>
                <c:pt idx="9">
                  <c:v>33.159999999999997</c:v>
                </c:pt>
              </c:numCache>
            </c:numRef>
          </c:val>
          <c:extLst>
            <c:ext xmlns:c16="http://schemas.microsoft.com/office/drawing/2014/chart" uri="{C3380CC4-5D6E-409C-BE32-E72D297353CC}">
              <c16:uniqueId val="{00000009-D466-47EE-BBCB-EB8D8B0D46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1480</c:v>
                </c:pt>
                <c:pt idx="5">
                  <c:v>1510</c:v>
                </c:pt>
                <c:pt idx="8">
                  <c:v>1510</c:v>
                </c:pt>
                <c:pt idx="11">
                  <c:v>1500</c:v>
                </c:pt>
                <c:pt idx="14">
                  <c:v>1448</c:v>
                </c:pt>
              </c:numCache>
            </c:numRef>
          </c:val>
          <c:extLst>
            <c:ext xmlns:c16="http://schemas.microsoft.com/office/drawing/2014/chart" uri="{C3380CC4-5D6E-409C-BE32-E72D297353CC}">
              <c16:uniqueId val="{00000000-065D-4A69-A661-C7A6BC24FA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5D-4A69-A661-C7A6BC24FA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065D-4A69-A661-C7A6BC24FA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3-065D-4A69-A661-C7A6BC24FA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650</c:v>
                </c:pt>
                <c:pt idx="3">
                  <c:v>673</c:v>
                </c:pt>
                <c:pt idx="6">
                  <c:v>639</c:v>
                </c:pt>
                <c:pt idx="9">
                  <c:v>673</c:v>
                </c:pt>
                <c:pt idx="12">
                  <c:v>523</c:v>
                </c:pt>
              </c:numCache>
            </c:numRef>
          </c:val>
          <c:extLst>
            <c:ext xmlns:c16="http://schemas.microsoft.com/office/drawing/2014/chart" uri="{C3380CC4-5D6E-409C-BE32-E72D297353CC}">
              <c16:uniqueId val="{00000004-065D-4A69-A661-C7A6BC24FA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5D-4A69-A661-C7A6BC24FA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5D-4A69-A661-C7A6BC24FA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2213</c:v>
                </c:pt>
                <c:pt idx="3">
                  <c:v>2205</c:v>
                </c:pt>
                <c:pt idx="6">
                  <c:v>2103</c:v>
                </c:pt>
                <c:pt idx="9">
                  <c:v>2024</c:v>
                </c:pt>
                <c:pt idx="12">
                  <c:v>1921</c:v>
                </c:pt>
              </c:numCache>
            </c:numRef>
          </c:val>
          <c:extLst>
            <c:ext xmlns:c16="http://schemas.microsoft.com/office/drawing/2014/chart" uri="{C3380CC4-5D6E-409C-BE32-E72D297353CC}">
              <c16:uniqueId val="{00000007-065D-4A69-A661-C7A6BC24FA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1384</c:v>
                </c:pt>
                <c:pt idx="2">
                  <c:v>#N/A</c:v>
                </c:pt>
                <c:pt idx="3">
                  <c:v>#N/A</c:v>
                </c:pt>
                <c:pt idx="4">
                  <c:v>1369</c:v>
                </c:pt>
                <c:pt idx="5">
                  <c:v>#N/A</c:v>
                </c:pt>
                <c:pt idx="6">
                  <c:v>#N/A</c:v>
                </c:pt>
                <c:pt idx="7">
                  <c:v>1233</c:v>
                </c:pt>
                <c:pt idx="8">
                  <c:v>#N/A</c:v>
                </c:pt>
                <c:pt idx="9">
                  <c:v>#N/A</c:v>
                </c:pt>
                <c:pt idx="10">
                  <c:v>1199</c:v>
                </c:pt>
                <c:pt idx="11">
                  <c:v>#N/A</c:v>
                </c:pt>
                <c:pt idx="12">
                  <c:v>#N/A</c:v>
                </c:pt>
                <c:pt idx="13">
                  <c:v>998</c:v>
                </c:pt>
                <c:pt idx="14">
                  <c:v>#N/A</c:v>
                </c:pt>
              </c:numCache>
            </c:numRef>
          </c:val>
          <c:smooth val="0"/>
          <c:extLst>
            <c:ext xmlns:c16="http://schemas.microsoft.com/office/drawing/2014/chart" uri="{C3380CC4-5D6E-409C-BE32-E72D297353CC}">
              <c16:uniqueId val="{00000008-065D-4A69-A661-C7A6BC24FA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18527</c:v>
                </c:pt>
                <c:pt idx="5">
                  <c:v>18588</c:v>
                </c:pt>
                <c:pt idx="8">
                  <c:v>18821</c:v>
                </c:pt>
                <c:pt idx="11">
                  <c:v>19346</c:v>
                </c:pt>
                <c:pt idx="14">
                  <c:v>19513</c:v>
                </c:pt>
              </c:numCache>
            </c:numRef>
          </c:val>
          <c:extLst>
            <c:ext xmlns:c16="http://schemas.microsoft.com/office/drawing/2014/chart" uri="{C3380CC4-5D6E-409C-BE32-E72D297353CC}">
              <c16:uniqueId val="{00000000-EEB3-4C09-9D69-92F2CB6CB8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c:v>
                </c:pt>
                <c:pt idx="5">
                  <c:v>7</c:v>
                </c:pt>
                <c:pt idx="8">
                  <c:v>2</c:v>
                </c:pt>
                <c:pt idx="11">
                  <c:v>1</c:v>
                </c:pt>
                <c:pt idx="14">
                  <c:v>0</c:v>
                </c:pt>
              </c:numCache>
            </c:numRef>
          </c:val>
          <c:extLst>
            <c:ext xmlns:c16="http://schemas.microsoft.com/office/drawing/2014/chart" uri="{C3380CC4-5D6E-409C-BE32-E72D297353CC}">
              <c16:uniqueId val="{00000001-EEB3-4C09-9D69-92F2CB6CB8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5725</c:v>
                </c:pt>
                <c:pt idx="5">
                  <c:v>6088</c:v>
                </c:pt>
                <c:pt idx="8">
                  <c:v>5673</c:v>
                </c:pt>
                <c:pt idx="11">
                  <c:v>5250</c:v>
                </c:pt>
                <c:pt idx="14">
                  <c:v>5300</c:v>
                </c:pt>
              </c:numCache>
            </c:numRef>
          </c:val>
          <c:extLst>
            <c:ext xmlns:c16="http://schemas.microsoft.com/office/drawing/2014/chart" uri="{C3380CC4-5D6E-409C-BE32-E72D297353CC}">
              <c16:uniqueId val="{00000002-EEB3-4C09-9D69-92F2CB6CB8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B3-4C09-9D69-92F2CB6CB8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B3-4C09-9D69-92F2CB6CB8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B3-4C09-9D69-92F2CB6CB8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3514</c:v>
                </c:pt>
                <c:pt idx="3">
                  <c:v>3411</c:v>
                </c:pt>
                <c:pt idx="6">
                  <c:v>2976</c:v>
                </c:pt>
                <c:pt idx="9">
                  <c:v>3093</c:v>
                </c:pt>
                <c:pt idx="12">
                  <c:v>3130</c:v>
                </c:pt>
              </c:numCache>
            </c:numRef>
          </c:val>
          <c:extLst>
            <c:ext xmlns:c16="http://schemas.microsoft.com/office/drawing/2014/chart" uri="{C3380CC4-5D6E-409C-BE32-E72D297353CC}">
              <c16:uniqueId val="{00000006-EEB3-4C09-9D69-92F2CB6CB8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123</c:v>
                </c:pt>
              </c:numCache>
            </c:numRef>
          </c:val>
          <c:extLst>
            <c:ext xmlns:c16="http://schemas.microsoft.com/office/drawing/2014/chart" uri="{C3380CC4-5D6E-409C-BE32-E72D297353CC}">
              <c16:uniqueId val="{00000007-EEB3-4C09-9D69-92F2CB6CB8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9479</c:v>
                </c:pt>
                <c:pt idx="3">
                  <c:v>9255</c:v>
                </c:pt>
                <c:pt idx="6">
                  <c:v>8589</c:v>
                </c:pt>
                <c:pt idx="9">
                  <c:v>8246</c:v>
                </c:pt>
                <c:pt idx="12">
                  <c:v>7417</c:v>
                </c:pt>
              </c:numCache>
            </c:numRef>
          </c:val>
          <c:extLst>
            <c:ext xmlns:c16="http://schemas.microsoft.com/office/drawing/2014/chart" uri="{C3380CC4-5D6E-409C-BE32-E72D297353CC}">
              <c16:uniqueId val="{00000008-EEB3-4C09-9D69-92F2CB6CB8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c:v>
                </c:pt>
                <c:pt idx="3">
                  <c:v>7</c:v>
                </c:pt>
                <c:pt idx="6">
                  <c:v>5</c:v>
                </c:pt>
                <c:pt idx="9">
                  <c:v>4</c:v>
                </c:pt>
                <c:pt idx="12">
                  <c:v>3</c:v>
                </c:pt>
              </c:numCache>
            </c:numRef>
          </c:val>
          <c:extLst>
            <c:ext xmlns:c16="http://schemas.microsoft.com/office/drawing/2014/chart" uri="{C3380CC4-5D6E-409C-BE32-E72D297353CC}">
              <c16:uniqueId val="{00000009-EEB3-4C09-9D69-92F2CB6CB8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21938</c:v>
                </c:pt>
                <c:pt idx="3">
                  <c:v>21844</c:v>
                </c:pt>
                <c:pt idx="6">
                  <c:v>22393</c:v>
                </c:pt>
                <c:pt idx="9">
                  <c:v>23601</c:v>
                </c:pt>
                <c:pt idx="12">
                  <c:v>24349</c:v>
                </c:pt>
              </c:numCache>
            </c:numRef>
          </c:val>
          <c:extLst>
            <c:ext xmlns:c16="http://schemas.microsoft.com/office/drawing/2014/chart" uri="{C3380CC4-5D6E-409C-BE32-E72D297353CC}">
              <c16:uniqueId val="{0000000A-EEB3-4C09-9D69-92F2CB6CB8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10671</c:v>
                </c:pt>
                <c:pt idx="2">
                  <c:v>#N/A</c:v>
                </c:pt>
                <c:pt idx="3">
                  <c:v>#N/A</c:v>
                </c:pt>
                <c:pt idx="4">
                  <c:v>9834</c:v>
                </c:pt>
                <c:pt idx="5">
                  <c:v>#N/A</c:v>
                </c:pt>
                <c:pt idx="6">
                  <c:v>#N/A</c:v>
                </c:pt>
                <c:pt idx="7">
                  <c:v>9468</c:v>
                </c:pt>
                <c:pt idx="8">
                  <c:v>#N/A</c:v>
                </c:pt>
                <c:pt idx="9">
                  <c:v>#N/A</c:v>
                </c:pt>
                <c:pt idx="10">
                  <c:v>10347</c:v>
                </c:pt>
                <c:pt idx="11">
                  <c:v>#N/A</c:v>
                </c:pt>
                <c:pt idx="12">
                  <c:v>#N/A</c:v>
                </c:pt>
                <c:pt idx="13">
                  <c:v>10208</c:v>
                </c:pt>
                <c:pt idx="14">
                  <c:v>#N/A</c:v>
                </c:pt>
              </c:numCache>
            </c:numRef>
          </c:val>
          <c:smooth val="0"/>
          <c:extLst>
            <c:ext xmlns:c16="http://schemas.microsoft.com/office/drawing/2014/chart" uri="{C3380CC4-5D6E-409C-BE32-E72D297353CC}">
              <c16:uniqueId val="{0000000B-EEB3-4C09-9D69-92F2CB6CB8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2928</c:v>
                </c:pt>
                <c:pt idx="1">
                  <c:v>3130</c:v>
                </c:pt>
                <c:pt idx="2">
                  <c:v>3259</c:v>
                </c:pt>
              </c:numCache>
            </c:numRef>
          </c:val>
          <c:extLst>
            <c:ext xmlns:c16="http://schemas.microsoft.com/office/drawing/2014/chart" uri="{C3380CC4-5D6E-409C-BE32-E72D297353CC}">
              <c16:uniqueId val="{00000000-BAC6-4097-8CC2-1EB2153FB2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BAC6-4097-8CC2-1EB2153FB2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2225</c:v>
                </c:pt>
                <c:pt idx="1">
                  <c:v>1619</c:v>
                </c:pt>
                <c:pt idx="2">
                  <c:v>1562</c:v>
                </c:pt>
              </c:numCache>
            </c:numRef>
          </c:val>
          <c:extLst>
            <c:ext xmlns:c16="http://schemas.microsoft.com/office/drawing/2014/chart" uri="{C3380CC4-5D6E-409C-BE32-E72D297353CC}">
              <c16:uniqueId val="{00000002-BAC6-4097-8CC2-1EB2153FB2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a:t>
          </a:r>
        </a:p>
        <a:p>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年度にて坂出駅周辺整備主要プロジェクト等の大規模事業が終了しており、元利償還金は減少傾向にある。今後は事業の厳しい取捨選択を行い、市債の新規発行を極力抑制し将来に過大な負担を残さないよう努め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＜公営企業債の元利償還金に対する繰入金＞</a:t>
          </a:r>
        </a:p>
        <a:p>
          <a:r>
            <a:rPr kumimoji="1" lang="ja-JP" altLang="en-US" sz="900">
              <a:latin typeface="ＭＳ ゴシック" pitchFamily="49" charset="-128"/>
              <a:ea typeface="ＭＳ ゴシック" pitchFamily="49" charset="-128"/>
            </a:rPr>
            <a:t>主な構成要素となっている病院事業会計については、新病院建設（平成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年度完了）に伴う医療機器整備事業債の元金償還が終了となる一方で、施設整備事業債の元金償還が開始となり繰入金が同程度となっているが、下水道事業会計については、令和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月からの地方公営企業法の一部適用に伴う繰入金の算出方法変更により，減少している。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＜実質公債費比率の分子＞</a:t>
          </a:r>
        </a:p>
        <a:p>
          <a:r>
            <a:rPr kumimoji="1" lang="ja-JP" altLang="en-US" sz="900">
              <a:latin typeface="ＭＳ ゴシック" pitchFamily="49" charset="-128"/>
              <a:ea typeface="ＭＳ ゴシック" pitchFamily="49" charset="-128"/>
            </a:rPr>
            <a:t>主に元利償還金の減少に伴い、減少傾向にある。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早期健全化基準未満であるが、今後とも市債の新規発行を極力抑制し、実質公債費比率が</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％を超えないように努める。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満期一括償還地方債を発行していないため、その財源として積み立てた減債基金残高はない。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＜一般会計等に係る地方債現在高＞</a:t>
          </a:r>
        </a:p>
        <a:p>
          <a:r>
            <a:rPr kumimoji="1" lang="ja-JP" altLang="en-US" sz="1200">
              <a:latin typeface="ＭＳ ゴシック" pitchFamily="49" charset="-128"/>
              <a:ea typeface="ＭＳ ゴシック" pitchFamily="49" charset="-128"/>
            </a:rPr>
            <a:t>主に臨時財政対策債や，平成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年度より着手した新庁舎建設事業の進捗に伴い増加している。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主に下水道事業会計における繰入金の減少により、公営企業債等繰入見込額は減少傾向となっている。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主に一般会計等に係る地方債現在高は増加しているものの，公営企業債等繰入見込額の減少額が大きく，全体としては減少傾向となっている。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早期健全化基準未満であるが、第６次坂出市行財政改革大綱に基づき、市債残高の逓減などに取り組み、比率のさらなる改善に努める。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香川県坂出市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主な増要因としては，公共施設等総合管理基金の創設に伴い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百万円を新たに積み立てたこと，財政調整基金が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百万円増加したこと，ふるさと坂出応援寄付基金が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百万円増加したことが挙げられ，主な減要因としては，新庁舎建設に伴い，庁舎建設基金が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百万円を取り崩し，残余については、令和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年度に創設した公共施設等総合管理基金に全額繰り入れる予定としている。一方で，ふるさと寄附金の増加に伴うふるさと坂出応援寄付基金の増や積み増しに伴う公共施設等総合管理基金の増が予想される。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・ふるさと坂出応援寄付基金：寄附金を基として、豊かで活力のあるふるさとづくりに資する経費へ充当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・庁舎建設基金：庁舎建設に要する経費へ充当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・公共施設等総合管理基金：公共施設等の更新，統廃合，長寿命化等に要する経費へ充当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・ふるさと坂出応援寄付基金：豊かで活力のあるふるさとづくりに資する経費の財源として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百万円積み立てた一方で、庁舎建設事業（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・ふるさと坂出応援寄付基金：今後も豊かで活力のあるふるさとづくりに資する経費の財源として取崩予定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年度までに庁舎建設に要する経費について取り崩し、残余については公共施設等総合管理基金に全額繰り入れる予定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・公共施設等総合管理基金：今後も公共施設等の更新，統廃合，長寿命化等に要する経費へ充当予定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年度末残高は、令和元年度末と比較し、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主な要因としては，普通建設事業費の減少や国庫支出金等の歳入増の影響で基金の取崩の必要が無くなり，決算剰余金および基金運用収入を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引き続き社会保障費の増大に伴う扶助費や介護保険特別会計への繰出金の増加傾向などから、基金残高の減少が予想される。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現時点において、大規模な積立・取崩の予定はなし。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0.84</a:t>
          </a:r>
          <a:r>
            <a:rPr kumimoji="1" lang="ja-JP" altLang="en-US" sz="1100">
              <a:latin typeface="ＭＳ Ｐゴシック" panose="020B0600070205080204" pitchFamily="50" charset="-128"/>
              <a:ea typeface="ＭＳ Ｐゴシック" panose="020B0600070205080204" pitchFamily="50" charset="-128"/>
            </a:rPr>
            <a:t>となり、類似団体平均を上回っている。主な要因としては、本市は臨海型の埋め立て工業地帯を有していることなどから、市税収入が類似団体に比べ多いためである。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86.8</a:t>
          </a:r>
          <a:r>
            <a:rPr kumimoji="1" lang="ja-JP" altLang="en-US" sz="1100">
              <a:latin typeface="ＭＳ Ｐゴシック" panose="020B0600070205080204" pitchFamily="50" charset="-128"/>
              <a:ea typeface="ＭＳ Ｐゴシック" panose="020B0600070205080204" pitchFamily="50" charset="-128"/>
            </a:rPr>
            <a:t>％となり、類似団体平均を下回っている。令和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年度の比率が前年度と比較して</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改善した主な要因としては、分子となる経常的経費充当一般財源が、扶助費や公債費の減などにより減少となったためである。今後、社会保障費の増大に伴う扶助費や介護保険特別会計への繰出金などの増加傾向が危惧されるが、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月に策定した「第６次坂出市行財政改革大綱」に基づき、市債発行の抑制などに取り組み、財政基盤の強化に努める。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140970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0196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11747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708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60007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130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60007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070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72724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9207</xdr:rowOff>
    </xdr:from>
    <xdr:to>
      <xdr:col>11</xdr:col>
      <xdr:colOff>82550</xdr:colOff>
      <xdr:row>63</xdr:row>
      <xdr:rowOff>110807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66692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153,439</a:t>
          </a:r>
          <a:r>
            <a:rPr kumimoji="1" lang="ja-JP" altLang="en-US" sz="1100">
              <a:latin typeface="ＭＳ Ｐゴシック" panose="020B0600070205080204" pitchFamily="50" charset="-128"/>
              <a:ea typeface="ＭＳ Ｐゴシック" panose="020B0600070205080204" pitchFamily="50" charset="-128"/>
            </a:rPr>
            <a:t>円となり、前年度と比較して</a:t>
          </a:r>
          <a:r>
            <a:rPr kumimoji="1" lang="en-US" altLang="ja-JP" sz="1100">
              <a:latin typeface="ＭＳ Ｐゴシック" panose="020B0600070205080204" pitchFamily="50" charset="-128"/>
              <a:ea typeface="ＭＳ Ｐゴシック" panose="020B0600070205080204" pitchFamily="50" charset="-128"/>
            </a:rPr>
            <a:t>12,416</a:t>
          </a:r>
          <a:r>
            <a:rPr kumimoji="1" lang="ja-JP" altLang="en-US" sz="1100">
              <a:latin typeface="ＭＳ Ｐゴシック" panose="020B0600070205080204" pitchFamily="50" charset="-128"/>
              <a:ea typeface="ＭＳ Ｐゴシック" panose="020B0600070205080204" pitchFamily="50" charset="-128"/>
            </a:rPr>
            <a:t>円増加し、類似団体平均より若干高い。本市は、良質なサービスを提供するため直営にて実施している業務があることや消防事務において他町から委託を受けていることにより職員数が類似団体に比べ多いため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71729</xdr:rowOff>
    </xdr:from>
    <xdr:to>
      <xdr:col>23</xdr:col>
      <xdr:colOff>133350</xdr:colOff>
      <xdr:row>83</xdr:row>
      <xdr:rowOff>144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30629"/>
          <a:ext cx="838200" cy="9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20154</xdr:rowOff>
    </xdr:from>
    <xdr:to>
      <xdr:col>19</xdr:col>
      <xdr:colOff>133350</xdr:colOff>
      <xdr:row>82</xdr:row>
      <xdr:rowOff>71729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79054"/>
          <a:ext cx="889000" cy="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143521</xdr:rowOff>
    </xdr:from>
    <xdr:to>
      <xdr:col>15</xdr:col>
      <xdr:colOff>82550</xdr:colOff>
      <xdr:row>82</xdr:row>
      <xdr:rowOff>20154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0971"/>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122093</xdr:rowOff>
    </xdr:from>
    <xdr:to>
      <xdr:col>11</xdr:col>
      <xdr:colOff>31750</xdr:colOff>
      <xdr:row>81</xdr:row>
      <xdr:rowOff>143521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9543"/>
          <a:ext cx="889000" cy="2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120794</xdr:rowOff>
    </xdr:from>
    <xdr:to>
      <xdr:col>23</xdr:col>
      <xdr:colOff>184150</xdr:colOff>
      <xdr:row>83</xdr:row>
      <xdr:rowOff>50944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92871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20929</xdr:rowOff>
    </xdr:from>
    <xdr:to>
      <xdr:col>19</xdr:col>
      <xdr:colOff>184150</xdr:colOff>
      <xdr:row>82</xdr:row>
      <xdr:rowOff>122529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107306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66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140804</xdr:rowOff>
    </xdr:from>
    <xdr:to>
      <xdr:col>15</xdr:col>
      <xdr:colOff>133350</xdr:colOff>
      <xdr:row>82</xdr:row>
      <xdr:rowOff>70954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55731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92721</xdr:rowOff>
    </xdr:from>
    <xdr:to>
      <xdr:col>11</xdr:col>
      <xdr:colOff>82550</xdr:colOff>
      <xdr:row>82</xdr:row>
      <xdr:rowOff>22871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6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71293</xdr:rowOff>
    </xdr:from>
    <xdr:to>
      <xdr:col>7</xdr:col>
      <xdr:colOff>31750</xdr:colOff>
      <xdr:row>82</xdr:row>
      <xdr:rowOff>1443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11620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2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日現在において</a:t>
          </a:r>
          <a:r>
            <a:rPr kumimoji="1" lang="en-US" altLang="ja-JP" sz="1100">
              <a:latin typeface="ＭＳ Ｐゴシック" panose="020B0600070205080204" pitchFamily="50" charset="-128"/>
              <a:ea typeface="ＭＳ Ｐゴシック" panose="020B0600070205080204" pitchFamily="50" charset="-128"/>
            </a:rPr>
            <a:t>99.9</a:t>
          </a:r>
          <a:r>
            <a:rPr kumimoji="1" lang="ja-JP" altLang="en-US" sz="1100">
              <a:latin typeface="ＭＳ Ｐゴシック" panose="020B0600070205080204" pitchFamily="50" charset="-128"/>
              <a:ea typeface="ＭＳ Ｐゴシック" panose="020B0600070205080204" pitchFamily="50" charset="-128"/>
            </a:rPr>
            <a:t>と類似団体平均より高い。本市の給与については、国家公務員の取り扱いに準じつつ、香川県、近隣市町の動向を見守りながら、その適正化に取り組んできた。平成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月には平均</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％の給与水準引き下げや査定昇給制度の導入などを柱とした給与構造改革を実施し、給与の適正化に努めてきたところである。その結果、ラスパイレス指数は、昭和</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a:t>
          </a:r>
          <a:r>
            <a:rPr kumimoji="1" lang="en-US" altLang="ja-JP" sz="1100">
              <a:latin typeface="ＭＳ Ｐゴシック" panose="020B0600070205080204" pitchFamily="50" charset="-128"/>
              <a:ea typeface="ＭＳ Ｐゴシック" panose="020B0600070205080204" pitchFamily="50" charset="-128"/>
            </a:rPr>
            <a:t>105.2</a:t>
          </a:r>
          <a:r>
            <a:rPr kumimoji="1" lang="ja-JP" altLang="en-US" sz="1100">
              <a:latin typeface="ＭＳ Ｐゴシック" panose="020B0600070205080204" pitchFamily="50" charset="-128"/>
              <a:ea typeface="ＭＳ Ｐゴシック" panose="020B0600070205080204" pitchFamily="50" charset="-128"/>
            </a:rPr>
            <a:t>から下がり始め、平成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日には</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となり、国家公務員を下回る水準まで低減した。平成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月以降は、国との給与構造改革実施時期の相違の影響などにより若干上昇したものの、今後、人事評価制度の厳格な運用などにより、さらなる給与の適正化を推進する。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165805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72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115005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390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115005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9.65</a:t>
          </a:r>
          <a:r>
            <a:rPr kumimoji="1" lang="ja-JP" altLang="en-US" sz="1100">
              <a:latin typeface="ＭＳ Ｐゴシック" panose="020B0600070205080204" pitchFamily="50" charset="-128"/>
              <a:ea typeface="ＭＳ Ｐゴシック" panose="020B0600070205080204" pitchFamily="50" charset="-128"/>
            </a:rPr>
            <a:t>人となり、類似団体平均より多い。本市の職員数については、定員適正化計画に基づき中・長期的な定員管理を行い、平成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a:t>
          </a:r>
          <a:r>
            <a:rPr kumimoji="1" lang="en-US" altLang="ja-JP" sz="1100">
              <a:latin typeface="ＭＳ Ｐゴシック" panose="020B0600070205080204" pitchFamily="50" charset="-128"/>
              <a:ea typeface="ＭＳ Ｐゴシック" panose="020B0600070205080204" pitchFamily="50" charset="-128"/>
            </a:rPr>
            <a:t>839</a:t>
          </a:r>
          <a:r>
            <a:rPr kumimoji="1" lang="ja-JP" altLang="en-US" sz="1100">
              <a:latin typeface="ＭＳ Ｐゴシック" panose="020B0600070205080204" pitchFamily="50" charset="-128"/>
              <a:ea typeface="ＭＳ Ｐゴシック" panose="020B0600070205080204" pitchFamily="50" charset="-128"/>
            </a:rPr>
            <a:t>人であった普通会計等の職員数は、平成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月時点では</a:t>
          </a:r>
          <a:r>
            <a:rPr kumimoji="1" lang="en-US" altLang="ja-JP" sz="1100">
              <a:latin typeface="ＭＳ Ｐゴシック" panose="020B0600070205080204" pitchFamily="50" charset="-128"/>
              <a:ea typeface="ＭＳ Ｐゴシック" panose="020B0600070205080204" pitchFamily="50" charset="-128"/>
            </a:rPr>
            <a:t>503</a:t>
          </a:r>
          <a:r>
            <a:rPr kumimoji="1" lang="ja-JP" altLang="en-US" sz="1100">
              <a:latin typeface="ＭＳ Ｐゴシック" panose="020B0600070205080204" pitchFamily="50" charset="-128"/>
              <a:ea typeface="ＭＳ Ｐゴシック" panose="020B0600070205080204" pitchFamily="50" charset="-128"/>
            </a:rPr>
            <a:t>人へと</a:t>
          </a:r>
          <a:r>
            <a:rPr kumimoji="1" lang="en-US" altLang="ja-JP" sz="1100">
              <a:latin typeface="ＭＳ Ｐゴシック" panose="020B0600070205080204" pitchFamily="50" charset="-128"/>
              <a:ea typeface="ＭＳ Ｐゴシック" panose="020B0600070205080204" pitchFamily="50" charset="-128"/>
            </a:rPr>
            <a:t>336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％）の削減を図り計画を概ね達成し、令和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月現在では</a:t>
          </a:r>
          <a:r>
            <a:rPr kumimoji="1" lang="en-US" altLang="ja-JP" sz="1100">
              <a:latin typeface="ＭＳ Ｐゴシック" panose="020B0600070205080204" pitchFamily="50" charset="-128"/>
              <a:ea typeface="ＭＳ Ｐゴシック" panose="020B0600070205080204" pitchFamily="50" charset="-128"/>
            </a:rPr>
            <a:t>497</a:t>
          </a:r>
          <a:r>
            <a:rPr kumimoji="1" lang="ja-JP" altLang="en-US" sz="1100">
              <a:latin typeface="ＭＳ Ｐゴシック" panose="020B0600070205080204" pitchFamily="50" charset="-128"/>
              <a:ea typeface="ＭＳ Ｐゴシック" panose="020B0600070205080204" pitchFamily="50" charset="-128"/>
            </a:rPr>
            <a:t>人となっている。計画終了後は、同計画での目標職員数</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を基本とし、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105728</xdr:rowOff>
    </xdr:from>
    <xdr:to>
      <xdr:col>81</xdr:col>
      <xdr:colOff>44450</xdr:colOff>
      <xdr:row>64</xdr:row>
      <xdr:rowOff>153988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0785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25294</xdr:rowOff>
    </xdr:from>
    <xdr:to>
      <xdr:col>77</xdr:col>
      <xdr:colOff>44450</xdr:colOff>
      <xdr:row>64</xdr:row>
      <xdr:rowOff>105728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99809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25294</xdr:rowOff>
    </xdr:from>
    <xdr:to>
      <xdr:col>72</xdr:col>
      <xdr:colOff>203200</xdr:colOff>
      <xdr:row>64</xdr:row>
      <xdr:rowOff>63500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99809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63500</xdr:rowOff>
    </xdr:from>
    <xdr:to>
      <xdr:col>68</xdr:col>
      <xdr:colOff>152400</xdr:colOff>
      <xdr:row>64</xdr:row>
      <xdr:rowOff>67521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10363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103188</xdr:rowOff>
    </xdr:from>
    <xdr:to>
      <xdr:col>81</xdr:col>
      <xdr:colOff>95250</xdr:colOff>
      <xdr:row>65</xdr:row>
      <xdr:rowOff>33338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75265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54928</xdr:rowOff>
    </xdr:from>
    <xdr:to>
      <xdr:col>77</xdr:col>
      <xdr:colOff>95250</xdr:colOff>
      <xdr:row>64</xdr:row>
      <xdr:rowOff>156528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141305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145944</xdr:rowOff>
    </xdr:from>
    <xdr:to>
      <xdr:col>73</xdr:col>
      <xdr:colOff>44450</xdr:colOff>
      <xdr:row>64</xdr:row>
      <xdr:rowOff>76094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60871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12700</xdr:rowOff>
    </xdr:from>
    <xdr:to>
      <xdr:col>68</xdr:col>
      <xdr:colOff>203200</xdr:colOff>
      <xdr:row>64</xdr:row>
      <xdr:rowOff>114300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16721</xdr:rowOff>
    </xdr:from>
    <xdr:to>
      <xdr:col>64</xdr:col>
      <xdr:colOff>152400</xdr:colOff>
      <xdr:row>64</xdr:row>
      <xdr:rowOff>118321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103098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まで実施した坂出駅周辺整備主要プロジェクト等の大規模な建設事業および土地開発公社経営健全化などに係る公債費の増嵩、また病院事業会計への新病院建設に伴う多額の繰出金などが影響している。今後とも、事業の厳しい取捨選択を行い、地方債の発行を抑制し、公債費負担の軽減に努め、実質公債費比率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％を超えないように努める。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73660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683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121920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18034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228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18034</xdr:rowOff>
    </xdr:from>
    <xdr:to>
      <xdr:col>68</xdr:col>
      <xdr:colOff>152400</xdr:colOff>
      <xdr:row>43</xdr:row>
      <xdr:rowOff>66294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903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138684</xdr:rowOff>
    </xdr:from>
    <xdr:to>
      <xdr:col>68</xdr:col>
      <xdr:colOff>203200</xdr:colOff>
      <xdr:row>43</xdr:row>
      <xdr:rowOff>68834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53611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82.8</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職員数が類似団体に比べ多いことにより退職手当負担見込額が大きいことなどが考えられる。また、将来負担額の中で一番大きな割合を占めている地方債残高については、学校給食センター整備事業等に伴い、今後市債残高の増嵩が見込まれるが、臨時財政対策債を除く一般会計の市債発行を抑制し、市債残高（臨時財政対策債を除く）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億円程度（令和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年度末約</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億円）となることを目指していく。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122005</xdr:rowOff>
    </xdr:from>
    <xdr:to>
      <xdr:col>81</xdr:col>
      <xdr:colOff>44450</xdr:colOff>
      <xdr:row>17</xdr:row>
      <xdr:rowOff>152569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3036655"/>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85005</xdr:rowOff>
    </xdr:from>
    <xdr:to>
      <xdr:col>77</xdr:col>
      <xdr:colOff>44450</xdr:colOff>
      <xdr:row>17</xdr:row>
      <xdr:rowOff>152569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999655"/>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85005</xdr:rowOff>
    </xdr:from>
    <xdr:to>
      <xdr:col>72</xdr:col>
      <xdr:colOff>203200</xdr:colOff>
      <xdr:row>17</xdr:row>
      <xdr:rowOff>111548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99965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111548</xdr:rowOff>
    </xdr:from>
    <xdr:to>
      <xdr:col>68</xdr:col>
      <xdr:colOff>152400</xdr:colOff>
      <xdr:row>17</xdr:row>
      <xdr:rowOff>166243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026198"/>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71205</xdr:rowOff>
    </xdr:from>
    <xdr:to>
      <xdr:col>81</xdr:col>
      <xdr:colOff>95250</xdr:colOff>
      <xdr:row>18</xdr:row>
      <xdr:rowOff>1355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8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43282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95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101769</xdr:rowOff>
    </xdr:from>
    <xdr:to>
      <xdr:col>77</xdr:col>
      <xdr:colOff>95250</xdr:colOff>
      <xdr:row>18</xdr:row>
      <xdr:rowOff>31919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0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16696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10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34205</xdr:rowOff>
    </xdr:from>
    <xdr:to>
      <xdr:col>73</xdr:col>
      <xdr:colOff>44450</xdr:colOff>
      <xdr:row>17</xdr:row>
      <xdr:rowOff>135805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120582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0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60748</xdr:rowOff>
    </xdr:from>
    <xdr:to>
      <xdr:col>68</xdr:col>
      <xdr:colOff>203200</xdr:colOff>
      <xdr:row>17</xdr:row>
      <xdr:rowOff>162348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147125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115443</xdr:rowOff>
    </xdr:from>
    <xdr:to>
      <xdr:col>64</xdr:col>
      <xdr:colOff>152400</xdr:colOff>
      <xdr:row>18</xdr:row>
      <xdr:rowOff>45593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30370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1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人件費に係る経常収支比率は、令和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29.5</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上昇し、類似団体平均より高い。主な要因としては、良質なサービスを提供するため直営にて実施している業務があることや消防事務において他町から委託を受けていることにより職員数が類似団体に比べ多いことなどが挙げられる。退職手当は、これまで支給率の見直しや退職時の特別昇給の廃止などを実施し適正な支給に努めており、また、退職手当を除く人件費についても、随時給与制度の見直しを実施し、適正な給与水準の維持に努めているところであり減少傾向にある。今後とも、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38</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872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72136</xdr:rowOff>
    </xdr:from>
    <xdr:to>
      <xdr:col>19</xdr:col>
      <xdr:colOff>187325</xdr:colOff>
      <xdr:row>39</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8723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56134</xdr:rowOff>
    </xdr:from>
    <xdr:to>
      <xdr:col>15</xdr:col>
      <xdr:colOff>98425</xdr:colOff>
      <xdr:row>39</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42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56134</xdr:rowOff>
    </xdr:from>
    <xdr:to>
      <xdr:col>11</xdr:col>
      <xdr:colOff>9525</xdr:colOff>
      <xdr:row>39</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42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32766</xdr:rowOff>
    </xdr:from>
    <xdr:to>
      <xdr:col>15</xdr:col>
      <xdr:colOff>149225</xdr:colOff>
      <xdr:row>39</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5334</xdr:rowOff>
    </xdr:from>
    <xdr:to>
      <xdr:col>11</xdr:col>
      <xdr:colOff>60325</xdr:colOff>
      <xdr:row>39</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32766</xdr:rowOff>
    </xdr:from>
    <xdr:to>
      <xdr:col>6</xdr:col>
      <xdr:colOff>171450</xdr:colOff>
      <xdr:row>39</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物件費に係る経常収支比率は、令和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9.3</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ポイント上昇したものの、類似団体内で</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番目に低い水準にある。これは平成</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年度から独自に行財政改革に取り組み、公共施設の管理委託内容の見直し、民営化、また幼稚園・小学校の統廃合等を進めてきた結果である。今後とも平成</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月に策定した「第６次坂出市行財政改革大綱」に基づく行財政改革実施計画等により、学校の技能員業務・給食調理業務などの専門的業務について民間委託等を順次進めていくため、それに伴い主に人件費が減少し物件費が増加することが予想さ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04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2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27940</xdr:rowOff>
    </xdr:from>
    <xdr:to>
      <xdr:col>73</xdr:col>
      <xdr:colOff>180975</xdr:colOff>
      <xdr:row>14</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2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43180</xdr:rowOff>
    </xdr:from>
    <xdr:to>
      <xdr:col>69</xdr:col>
      <xdr:colOff>92075</xdr:colOff>
      <xdr:row>14</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4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148590</xdr:rowOff>
    </xdr:from>
    <xdr:to>
      <xdr:col>74</xdr:col>
      <xdr:colOff>31750</xdr:colOff>
      <xdr:row>14</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88917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163830</xdr:rowOff>
    </xdr:from>
    <xdr:to>
      <xdr:col>69</xdr:col>
      <xdr:colOff>142875</xdr:colOff>
      <xdr:row>14</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163830</xdr:rowOff>
    </xdr:from>
    <xdr:to>
      <xdr:col>65</xdr:col>
      <xdr:colOff>53975</xdr:colOff>
      <xdr:row>14</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扶助費に係る経常収支比率は、令和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10.7</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改善したものの、類似団体平均を若干上回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67128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37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102705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その他に係る経常収支比率は、令和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14.4</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3.2</a:t>
          </a:r>
          <a:r>
            <a:rPr kumimoji="1" lang="ja-JP" altLang="en-US" sz="900">
              <a:latin typeface="ＭＳ Ｐゴシック" panose="020B0600070205080204" pitchFamily="50" charset="-128"/>
              <a:ea typeface="ＭＳ Ｐゴシック" panose="020B0600070205080204" pitchFamily="50" charset="-128"/>
            </a:rPr>
            <a:t>ポイント改善したものの、類似団体平均より高い。改善の主な要因としては、下水道事業への繰出金について、令和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月からの地方公営企業法一部適用に伴い、補助費等に計上されることとなった点が挙げられる。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60</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711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補助費等に係る経常収支比率は、令和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9.1</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ポイント上昇したものの、類似団体平均より低い。増加の主な要因としては、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下水道事業への繰出金について、令和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月からの地方公営企業法一部適用に伴い、補助費等に計上されることとなった点が挙げられる。</a:t>
          </a:r>
          <a:r>
            <a:rPr kumimoji="1" lang="ja-JP" altLang="en-US" sz="900">
              <a:latin typeface="ＭＳ Ｐゴシック" panose="020B0600070205080204" pitchFamily="50" charset="-128"/>
              <a:ea typeface="ＭＳ Ｐゴシック" panose="020B0600070205080204" pitchFamily="50" charset="-128"/>
            </a:rPr>
            <a:t>本市のこれまでの主な取組としては、平成</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年度から各種協議会等に対する補助金・負担金等の予算を</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ヵ年で</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％削減し、その後も補助金等交付規則等を制定し適正化を図ってきた。今後とも行政の責任分野、経費負担の在り方、行政効果等を精査し、関係者の理解を得ながら補助金等の整理合理化に努める。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614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56134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56134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公債費に係る経常収支比率は、令和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13.8</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0.9</a:t>
          </a:r>
          <a:r>
            <a:rPr kumimoji="1" lang="ja-JP" altLang="en-US" sz="900">
              <a:latin typeface="ＭＳ Ｐゴシック" panose="020B0600070205080204" pitchFamily="50" charset="-128"/>
              <a:ea typeface="ＭＳ Ｐゴシック" panose="020B0600070205080204" pitchFamily="50" charset="-128"/>
            </a:rPr>
            <a:t>ポイント改善し、類似団体平均を若干下回っている。本市では、平成</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年度にかけて「坂出駅周辺整備主要プロジェクト」を実施したこと、ならびに平成</a:t>
          </a:r>
          <a:r>
            <a:rPr kumimoji="1" lang="en-US" altLang="ja-JP" sz="900">
              <a:latin typeface="ＭＳ Ｐゴシック" panose="020B0600070205080204" pitchFamily="50" charset="-128"/>
              <a:ea typeface="ＭＳ Ｐゴシック" panose="020B0600070205080204" pitchFamily="50" charset="-128"/>
            </a:rPr>
            <a:t>13</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年度にかけて「土地開発公社経営健全化計画」に基づく買戻しを実施したことなどから公債費がこれまで増嵩していたが、平成</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年度にてそれらの大規模事業が終了したことから、公債費は平成</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年度をピークに減少傾向となっている。今後とも事業の厳しい取捨選択を行い、新規発行を極力抑制し将来に過大な負担を残さないよう努める。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56135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166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120142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公債費以外に係る経常収支比率は、令和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73.0</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ポイント改善し、類似団体平均を下回っている。内訳について、主に人件費が高いものの物件費と補助費等が平均より低いことにより、全体としては類似団体平均を下回っている。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65278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80061"/>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74422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74422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30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145642</xdr:rowOff>
    </xdr:from>
    <xdr:to>
      <xdr:col>29</xdr:col>
      <xdr:colOff>127000</xdr:colOff>
      <xdr:row>15</xdr:row>
      <xdr:rowOff>165334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65017"/>
          <a:ext cx="647700" cy="1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145185</xdr:rowOff>
    </xdr:from>
    <xdr:to>
      <xdr:col>26</xdr:col>
      <xdr:colOff>50800</xdr:colOff>
      <xdr:row>15</xdr:row>
      <xdr:rowOff>165334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64560"/>
          <a:ext cx="698500" cy="2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145185</xdr:rowOff>
    </xdr:from>
    <xdr:to>
      <xdr:col>22</xdr:col>
      <xdr:colOff>114300</xdr:colOff>
      <xdr:row>16</xdr:row>
      <xdr:rowOff>49303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64560"/>
          <a:ext cx="698500" cy="7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49303</xdr:rowOff>
    </xdr:from>
    <xdr:to>
      <xdr:col>18</xdr:col>
      <xdr:colOff>177800</xdr:colOff>
      <xdr:row>16</xdr:row>
      <xdr:rowOff>87773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40128"/>
          <a:ext cx="698500" cy="38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94842</xdr:rowOff>
    </xdr:from>
    <xdr:to>
      <xdr:col>29</xdr:col>
      <xdr:colOff>177800</xdr:colOff>
      <xdr:row>16</xdr:row>
      <xdr:rowOff>24992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111369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114534</xdr:rowOff>
    </xdr:from>
    <xdr:to>
      <xdr:col>26</xdr:col>
      <xdr:colOff>101600</xdr:colOff>
      <xdr:row>16</xdr:row>
      <xdr:rowOff>44684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3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54861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0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94385</xdr:rowOff>
    </xdr:from>
    <xdr:to>
      <xdr:col>22</xdr:col>
      <xdr:colOff>165100</xdr:colOff>
      <xdr:row>16</xdr:row>
      <xdr:rowOff>24535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34712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169953</xdr:rowOff>
    </xdr:from>
    <xdr:to>
      <xdr:col>19</xdr:col>
      <xdr:colOff>38100</xdr:colOff>
      <xdr:row>16</xdr:row>
      <xdr:rowOff>100103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8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110280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36973</xdr:rowOff>
    </xdr:from>
    <xdr:to>
      <xdr:col>15</xdr:col>
      <xdr:colOff>101600</xdr:colOff>
      <xdr:row>16</xdr:row>
      <xdr:rowOff>138573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148750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80594</xdr:rowOff>
    </xdr:from>
    <xdr:to>
      <xdr:col>29</xdr:col>
      <xdr:colOff>127000</xdr:colOff>
      <xdr:row>35</xdr:row>
      <xdr:rowOff>216916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90944"/>
          <a:ext cx="647700" cy="13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63754</xdr:rowOff>
    </xdr:from>
    <xdr:to>
      <xdr:col>26</xdr:col>
      <xdr:colOff>50800</xdr:colOff>
      <xdr:row>35</xdr:row>
      <xdr:rowOff>80594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674104"/>
          <a:ext cx="6985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319291</xdr:rowOff>
    </xdr:from>
    <xdr:to>
      <xdr:col>22</xdr:col>
      <xdr:colOff>114300</xdr:colOff>
      <xdr:row>35</xdr:row>
      <xdr:rowOff>63754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586741"/>
          <a:ext cx="698500" cy="8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315214</xdr:rowOff>
    </xdr:from>
    <xdr:to>
      <xdr:col>18</xdr:col>
      <xdr:colOff>177800</xdr:colOff>
      <xdr:row>34</xdr:row>
      <xdr:rowOff>319291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582664"/>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166116</xdr:rowOff>
    </xdr:from>
    <xdr:to>
      <xdr:col>29</xdr:col>
      <xdr:colOff>177800</xdr:colOff>
      <xdr:row>35</xdr:row>
      <xdr:rowOff>267716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7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11193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2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29794</xdr:rowOff>
    </xdr:from>
    <xdr:to>
      <xdr:col>26</xdr:col>
      <xdr:colOff>101600</xdr:colOff>
      <xdr:row>35</xdr:row>
      <xdr:rowOff>131394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4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141571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0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12954</xdr:rowOff>
    </xdr:from>
    <xdr:to>
      <xdr:col>22</xdr:col>
      <xdr:colOff>165100</xdr:colOff>
      <xdr:row>35</xdr:row>
      <xdr:rowOff>114554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2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124731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39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268491</xdr:rowOff>
    </xdr:from>
    <xdr:to>
      <xdr:col>19</xdr:col>
      <xdr:colOff>38100</xdr:colOff>
      <xdr:row>35</xdr:row>
      <xdr:rowOff>27191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535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37368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0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264414</xdr:rowOff>
    </xdr:from>
    <xdr:to>
      <xdr:col>15</xdr:col>
      <xdr:colOff>101600</xdr:colOff>
      <xdr:row>35</xdr:row>
      <xdr:rowOff>23114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53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33291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30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123069</xdr:rowOff>
    </xdr:from>
    <xdr:to>
      <xdr:col>24</xdr:col>
      <xdr:colOff>63500</xdr:colOff>
      <xdr:row>33</xdr:row>
      <xdr:rowOff>161322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0919"/>
          <a:ext cx="8382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87275</xdr:rowOff>
    </xdr:from>
    <xdr:to>
      <xdr:col>19</xdr:col>
      <xdr:colOff>177800</xdr:colOff>
      <xdr:row>33</xdr:row>
      <xdr:rowOff>161322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45125"/>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87275</xdr:rowOff>
    </xdr:from>
    <xdr:to>
      <xdr:col>15</xdr:col>
      <xdr:colOff>50800</xdr:colOff>
      <xdr:row>33</xdr:row>
      <xdr:rowOff>161322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5125"/>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161322</xdr:rowOff>
    </xdr:from>
    <xdr:to>
      <xdr:col>10</xdr:col>
      <xdr:colOff>114300</xdr:colOff>
      <xdr:row>34</xdr:row>
      <xdr:rowOff>21476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19172"/>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72269</xdr:rowOff>
    </xdr:from>
    <xdr:to>
      <xdr:col>24</xdr:col>
      <xdr:colOff>114300</xdr:colOff>
      <xdr:row>34</xdr:row>
      <xdr:rowOff>2419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95146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110522</xdr:rowOff>
    </xdr:from>
    <xdr:to>
      <xdr:col>20</xdr:col>
      <xdr:colOff>38100</xdr:colOff>
      <xdr:row>34</xdr:row>
      <xdr:rowOff>40672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57199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36475</xdr:rowOff>
    </xdr:from>
    <xdr:to>
      <xdr:col>15</xdr:col>
      <xdr:colOff>101600</xdr:colOff>
      <xdr:row>33</xdr:row>
      <xdr:rowOff>138075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154602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110522</xdr:rowOff>
    </xdr:from>
    <xdr:to>
      <xdr:col>10</xdr:col>
      <xdr:colOff>165100</xdr:colOff>
      <xdr:row>34</xdr:row>
      <xdr:rowOff>40672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57199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142126</xdr:rowOff>
    </xdr:from>
    <xdr:to>
      <xdr:col>6</xdr:col>
      <xdr:colOff>38100</xdr:colOff>
      <xdr:row>34</xdr:row>
      <xdr:rowOff>72276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88803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23416</xdr:rowOff>
    </xdr:from>
    <xdr:to>
      <xdr:col>24</xdr:col>
      <xdr:colOff>63500</xdr:colOff>
      <xdr:row>58</xdr:row>
      <xdr:rowOff>97784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7516"/>
          <a:ext cx="838200" cy="7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97784</xdr:rowOff>
    </xdr:from>
    <xdr:to>
      <xdr:col>19</xdr:col>
      <xdr:colOff>177800</xdr:colOff>
      <xdr:row>58</xdr:row>
      <xdr:rowOff>165696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41884"/>
          <a:ext cx="889000" cy="6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165696</xdr:rowOff>
    </xdr:from>
    <xdr:to>
      <xdr:col>15</xdr:col>
      <xdr:colOff>50800</xdr:colOff>
      <xdr:row>59</xdr:row>
      <xdr:rowOff>4414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09796"/>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4414</xdr:rowOff>
    </xdr:from>
    <xdr:to>
      <xdr:col>10</xdr:col>
      <xdr:colOff>114300</xdr:colOff>
      <xdr:row>59</xdr:row>
      <xdr:rowOff>8904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19964"/>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144066</xdr:rowOff>
    </xdr:from>
    <xdr:to>
      <xdr:col>24</xdr:col>
      <xdr:colOff>114300</xdr:colOff>
      <xdr:row>58</xdr:row>
      <xdr:rowOff>74216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122493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46984</xdr:rowOff>
    </xdr:from>
    <xdr:to>
      <xdr:col>20</xdr:col>
      <xdr:colOff>38100</xdr:colOff>
      <xdr:row>58</xdr:row>
      <xdr:rowOff>148584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139711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114896</xdr:rowOff>
    </xdr:from>
    <xdr:to>
      <xdr:col>15</xdr:col>
      <xdr:colOff>101600</xdr:colOff>
      <xdr:row>59</xdr:row>
      <xdr:rowOff>45046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36173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125064</xdr:rowOff>
    </xdr:from>
    <xdr:to>
      <xdr:col>10</xdr:col>
      <xdr:colOff>165100</xdr:colOff>
      <xdr:row>59</xdr:row>
      <xdr:rowOff>55214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46341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129554</xdr:rowOff>
    </xdr:from>
    <xdr:to>
      <xdr:col>6</xdr:col>
      <xdr:colOff>38100</xdr:colOff>
      <xdr:row>59</xdr:row>
      <xdr:rowOff>59704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50831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6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168047</xdr:rowOff>
    </xdr:from>
    <xdr:to>
      <xdr:col>24</xdr:col>
      <xdr:colOff>63500</xdr:colOff>
      <xdr:row>77</xdr:row>
      <xdr:rowOff>10598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98247"/>
          <a:ext cx="8382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170218</xdr:rowOff>
    </xdr:from>
    <xdr:to>
      <xdr:col>19</xdr:col>
      <xdr:colOff>177800</xdr:colOff>
      <xdr:row>77</xdr:row>
      <xdr:rowOff>10598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00418"/>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170218</xdr:rowOff>
    </xdr:from>
    <xdr:to>
      <xdr:col>15</xdr:col>
      <xdr:colOff>50800</xdr:colOff>
      <xdr:row>77</xdr:row>
      <xdr:rowOff>9627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00418"/>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5855</xdr:rowOff>
    </xdr:from>
    <xdr:to>
      <xdr:col>10</xdr:col>
      <xdr:colOff>114300</xdr:colOff>
      <xdr:row>77</xdr:row>
      <xdr:rowOff>9627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0750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117247</xdr:rowOff>
    </xdr:from>
    <xdr:to>
      <xdr:col>24</xdr:col>
      <xdr:colOff>114300</xdr:colOff>
      <xdr:row>77</xdr:row>
      <xdr:rowOff>47397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95674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131248</xdr:rowOff>
    </xdr:from>
    <xdr:to>
      <xdr:col>20</xdr:col>
      <xdr:colOff>38100</xdr:colOff>
      <xdr:row>77</xdr:row>
      <xdr:rowOff>61398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52525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5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119418</xdr:rowOff>
    </xdr:from>
    <xdr:to>
      <xdr:col>15</xdr:col>
      <xdr:colOff>101600</xdr:colOff>
      <xdr:row>77</xdr:row>
      <xdr:rowOff>49568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40695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130277</xdr:rowOff>
    </xdr:from>
    <xdr:to>
      <xdr:col>10</xdr:col>
      <xdr:colOff>165100</xdr:colOff>
      <xdr:row>77</xdr:row>
      <xdr:rowOff>60427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51554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5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126505</xdr:rowOff>
    </xdr:from>
    <xdr:to>
      <xdr:col>6</xdr:col>
      <xdr:colOff>38100</xdr:colOff>
      <xdr:row>77</xdr:row>
      <xdr:rowOff>56655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47782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68008</xdr:rowOff>
    </xdr:from>
    <xdr:to>
      <xdr:col>24</xdr:col>
      <xdr:colOff>63500</xdr:colOff>
      <xdr:row>96</xdr:row>
      <xdr:rowOff>122301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27208"/>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122301</xdr:rowOff>
    </xdr:from>
    <xdr:to>
      <xdr:col>19</xdr:col>
      <xdr:colOff>177800</xdr:colOff>
      <xdr:row>96</xdr:row>
      <xdr:rowOff>136144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81501"/>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104445</xdr:rowOff>
    </xdr:from>
    <xdr:to>
      <xdr:col>15</xdr:col>
      <xdr:colOff>50800</xdr:colOff>
      <xdr:row>96</xdr:row>
      <xdr:rowOff>136144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63645"/>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104445</xdr:rowOff>
    </xdr:from>
    <xdr:to>
      <xdr:col>10</xdr:col>
      <xdr:colOff>114300</xdr:colOff>
      <xdr:row>96</xdr:row>
      <xdr:rowOff>135801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6364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17208</xdr:rowOff>
    </xdr:from>
    <xdr:to>
      <xdr:col>24</xdr:col>
      <xdr:colOff>114300</xdr:colOff>
      <xdr:row>96</xdr:row>
      <xdr:rowOff>118808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40085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2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71501</xdr:rowOff>
    </xdr:from>
    <xdr:to>
      <xdr:col>20</xdr:col>
      <xdr:colOff>38100</xdr:colOff>
      <xdr:row>97</xdr:row>
      <xdr:rowOff>1651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18178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85344</xdr:rowOff>
    </xdr:from>
    <xdr:to>
      <xdr:col>15</xdr:col>
      <xdr:colOff>101600</xdr:colOff>
      <xdr:row>97</xdr:row>
      <xdr:rowOff>15494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32021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3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53645</xdr:rowOff>
    </xdr:from>
    <xdr:to>
      <xdr:col>10</xdr:col>
      <xdr:colOff>165100</xdr:colOff>
      <xdr:row>96</xdr:row>
      <xdr:rowOff>155245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2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85001</xdr:rowOff>
    </xdr:from>
    <xdr:to>
      <xdr:col>6</xdr:col>
      <xdr:colOff>38100</xdr:colOff>
      <xdr:row>97</xdr:row>
      <xdr:rowOff>15151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31678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150869</xdr:rowOff>
    </xdr:from>
    <xdr:to>
      <xdr:col>55</xdr:col>
      <xdr:colOff>0</xdr:colOff>
      <xdr:row>37</xdr:row>
      <xdr:rowOff>159648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80169"/>
          <a:ext cx="838200" cy="52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159648</xdr:rowOff>
    </xdr:from>
    <xdr:to>
      <xdr:col>50</xdr:col>
      <xdr:colOff>114300</xdr:colOff>
      <xdr:row>37</xdr:row>
      <xdr:rowOff>163895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503298"/>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161234</xdr:rowOff>
    </xdr:from>
    <xdr:to>
      <xdr:col>45</xdr:col>
      <xdr:colOff>177800</xdr:colOff>
      <xdr:row>37</xdr:row>
      <xdr:rowOff>163895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504884"/>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161234</xdr:rowOff>
    </xdr:from>
    <xdr:to>
      <xdr:col>41</xdr:col>
      <xdr:colOff>50800</xdr:colOff>
      <xdr:row>38</xdr:row>
      <xdr:rowOff>10806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04884"/>
          <a:ext cx="8890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100069</xdr:rowOff>
    </xdr:from>
    <xdr:to>
      <xdr:col>55</xdr:col>
      <xdr:colOff>50800</xdr:colOff>
      <xdr:row>35</xdr:row>
      <xdr:rowOff>30219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14996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108848</xdr:rowOff>
    </xdr:from>
    <xdr:to>
      <xdr:col>50</xdr:col>
      <xdr:colOff>165100</xdr:colOff>
      <xdr:row>38</xdr:row>
      <xdr:rowOff>38998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5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30125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113095</xdr:rowOff>
    </xdr:from>
    <xdr:to>
      <xdr:col>46</xdr:col>
      <xdr:colOff>38100</xdr:colOff>
      <xdr:row>38</xdr:row>
      <xdr:rowOff>43245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5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34372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54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110434</xdr:rowOff>
    </xdr:from>
    <xdr:to>
      <xdr:col>41</xdr:col>
      <xdr:colOff>101600</xdr:colOff>
      <xdr:row>38</xdr:row>
      <xdr:rowOff>40584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31711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131456</xdr:rowOff>
    </xdr:from>
    <xdr:to>
      <xdr:col>36</xdr:col>
      <xdr:colOff>165100</xdr:colOff>
      <xdr:row>38</xdr:row>
      <xdr:rowOff>61606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52733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11116</xdr:rowOff>
    </xdr:from>
    <xdr:to>
      <xdr:col>55</xdr:col>
      <xdr:colOff>0</xdr:colOff>
      <xdr:row>58</xdr:row>
      <xdr:rowOff>42062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55216"/>
          <a:ext cx="8382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11116</xdr:rowOff>
    </xdr:from>
    <xdr:to>
      <xdr:col>50</xdr:col>
      <xdr:colOff>114300</xdr:colOff>
      <xdr:row>58</xdr:row>
      <xdr:rowOff>74245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55216"/>
          <a:ext cx="889000" cy="6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74245</xdr:rowOff>
    </xdr:from>
    <xdr:to>
      <xdr:col>45</xdr:col>
      <xdr:colOff>177800</xdr:colOff>
      <xdr:row>58</xdr:row>
      <xdr:rowOff>125668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18345"/>
          <a:ext cx="889000" cy="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125668</xdr:rowOff>
    </xdr:from>
    <xdr:to>
      <xdr:col>41</xdr:col>
      <xdr:colOff>50800</xdr:colOff>
      <xdr:row>58</xdr:row>
      <xdr:rowOff>126918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69768"/>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162712</xdr:rowOff>
    </xdr:from>
    <xdr:to>
      <xdr:col>55</xdr:col>
      <xdr:colOff>50800</xdr:colOff>
      <xdr:row>58</xdr:row>
      <xdr:rowOff>92862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14139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131766</xdr:rowOff>
    </xdr:from>
    <xdr:to>
      <xdr:col>50</xdr:col>
      <xdr:colOff>165100</xdr:colOff>
      <xdr:row>58</xdr:row>
      <xdr:rowOff>61916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78443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7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23445</xdr:rowOff>
    </xdr:from>
    <xdr:to>
      <xdr:col>46</xdr:col>
      <xdr:colOff>38100</xdr:colOff>
      <xdr:row>58</xdr:row>
      <xdr:rowOff>125045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141572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74868</xdr:rowOff>
    </xdr:from>
    <xdr:to>
      <xdr:col>41</xdr:col>
      <xdr:colOff>101600</xdr:colOff>
      <xdr:row>59</xdr:row>
      <xdr:rowOff>5018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167595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76118</xdr:rowOff>
    </xdr:from>
    <xdr:to>
      <xdr:col>36</xdr:col>
      <xdr:colOff>165100</xdr:colOff>
      <xdr:row>59</xdr:row>
      <xdr:rowOff>6268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168845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122358</xdr:rowOff>
    </xdr:from>
    <xdr:to>
      <xdr:col>55</xdr:col>
      <xdr:colOff>0</xdr:colOff>
      <xdr:row>78</xdr:row>
      <xdr:rowOff>127840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95458"/>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121760</xdr:rowOff>
    </xdr:from>
    <xdr:to>
      <xdr:col>50</xdr:col>
      <xdr:colOff>114300</xdr:colOff>
      <xdr:row>78</xdr:row>
      <xdr:rowOff>122358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94860"/>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121760</xdr:rowOff>
    </xdr:from>
    <xdr:to>
      <xdr:col>45</xdr:col>
      <xdr:colOff>177800</xdr:colOff>
      <xdr:row>78</xdr:row>
      <xdr:rowOff>133038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94860"/>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127571</xdr:rowOff>
    </xdr:from>
    <xdr:to>
      <xdr:col>41</xdr:col>
      <xdr:colOff>50800</xdr:colOff>
      <xdr:row>78</xdr:row>
      <xdr:rowOff>133038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00671"/>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77040</xdr:rowOff>
    </xdr:from>
    <xdr:to>
      <xdr:col>55</xdr:col>
      <xdr:colOff>50800</xdr:colOff>
      <xdr:row>79</xdr:row>
      <xdr:rowOff>7190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163417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71558</xdr:rowOff>
    </xdr:from>
    <xdr:to>
      <xdr:col>50</xdr:col>
      <xdr:colOff>165100</xdr:colOff>
      <xdr:row>79</xdr:row>
      <xdr:rowOff>1708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164285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3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70960</xdr:rowOff>
    </xdr:from>
    <xdr:to>
      <xdr:col>46</xdr:col>
      <xdr:colOff>38100</xdr:colOff>
      <xdr:row>79</xdr:row>
      <xdr:rowOff>1110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163687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82238</xdr:rowOff>
    </xdr:from>
    <xdr:to>
      <xdr:col>41</xdr:col>
      <xdr:colOff>101600</xdr:colOff>
      <xdr:row>79</xdr:row>
      <xdr:rowOff>12388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3515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76771</xdr:rowOff>
    </xdr:from>
    <xdr:to>
      <xdr:col>36</xdr:col>
      <xdr:colOff>165100</xdr:colOff>
      <xdr:row>79</xdr:row>
      <xdr:rowOff>6921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169498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92216</xdr:rowOff>
    </xdr:from>
    <xdr:to>
      <xdr:col>55</xdr:col>
      <xdr:colOff>0</xdr:colOff>
      <xdr:row>96</xdr:row>
      <xdr:rowOff>46399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379966"/>
          <a:ext cx="8382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92216</xdr:rowOff>
    </xdr:from>
    <xdr:to>
      <xdr:col>50</xdr:col>
      <xdr:colOff>114300</xdr:colOff>
      <xdr:row>96</xdr:row>
      <xdr:rowOff>156311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379966"/>
          <a:ext cx="889000" cy="23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156311</xdr:rowOff>
    </xdr:from>
    <xdr:to>
      <xdr:col>45</xdr:col>
      <xdr:colOff>177800</xdr:colOff>
      <xdr:row>97</xdr:row>
      <xdr:rowOff>143075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15511"/>
          <a:ext cx="889000" cy="15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127333</xdr:rowOff>
    </xdr:from>
    <xdr:to>
      <xdr:col>41</xdr:col>
      <xdr:colOff>50800</xdr:colOff>
      <xdr:row>97</xdr:row>
      <xdr:rowOff>143075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757983"/>
          <a:ext cx="8890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167049</xdr:rowOff>
    </xdr:from>
    <xdr:to>
      <xdr:col>55</xdr:col>
      <xdr:colOff>50800</xdr:colOff>
      <xdr:row>96</xdr:row>
      <xdr:rowOff>97199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18476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41416</xdr:rowOff>
    </xdr:from>
    <xdr:to>
      <xdr:col>50</xdr:col>
      <xdr:colOff>165100</xdr:colOff>
      <xdr:row>95</xdr:row>
      <xdr:rowOff>143016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3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159543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10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105511</xdr:rowOff>
    </xdr:from>
    <xdr:to>
      <xdr:col>46</xdr:col>
      <xdr:colOff>38100</xdr:colOff>
      <xdr:row>97</xdr:row>
      <xdr:rowOff>35661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52188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92275</xdr:rowOff>
    </xdr:from>
    <xdr:to>
      <xdr:col>41</xdr:col>
      <xdr:colOff>101600</xdr:colOff>
      <xdr:row>98</xdr:row>
      <xdr:rowOff>22425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76533</xdr:rowOff>
    </xdr:from>
    <xdr:to>
      <xdr:col>36</xdr:col>
      <xdr:colOff>165100</xdr:colOff>
      <xdr:row>98</xdr:row>
      <xdr:rowOff>6683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23210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8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32197</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18747"/>
          <a:ext cx="8382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30407</xdr:rowOff>
    </xdr:from>
    <xdr:to>
      <xdr:col>81</xdr:col>
      <xdr:colOff>50800</xdr:colOff>
      <xdr:row>39</xdr:row>
      <xdr:rowOff>32197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16957"/>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30407</xdr:rowOff>
    </xdr:from>
    <xdr:to>
      <xdr:col>76</xdr:col>
      <xdr:colOff>114300</xdr:colOff>
      <xdr:row>39</xdr:row>
      <xdr:rowOff>38743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16957"/>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38743</xdr:rowOff>
    </xdr:from>
    <xdr:to>
      <xdr:col>71</xdr:col>
      <xdr:colOff>177800</xdr:colOff>
      <xdr:row>39</xdr:row>
      <xdr:rowOff>44351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5293"/>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152847</xdr:rowOff>
    </xdr:from>
    <xdr:to>
      <xdr:col>81</xdr:col>
      <xdr:colOff>101600</xdr:colOff>
      <xdr:row>39</xdr:row>
      <xdr:rowOff>82997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74124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151057</xdr:rowOff>
    </xdr:from>
    <xdr:to>
      <xdr:col>76</xdr:col>
      <xdr:colOff>165100</xdr:colOff>
      <xdr:row>39</xdr:row>
      <xdr:rowOff>81207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72334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159393</xdr:rowOff>
    </xdr:from>
    <xdr:to>
      <xdr:col>72</xdr:col>
      <xdr:colOff>38100</xdr:colOff>
      <xdr:row>39</xdr:row>
      <xdr:rowOff>89543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80670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7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165001</xdr:rowOff>
    </xdr:from>
    <xdr:to>
      <xdr:col>67</xdr:col>
      <xdr:colOff>101600</xdr:colOff>
      <xdr:row>39</xdr:row>
      <xdr:rowOff>95151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86278</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77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166751</xdr:rowOff>
    </xdr:from>
    <xdr:to>
      <xdr:col>85</xdr:col>
      <xdr:colOff>127000</xdr:colOff>
      <xdr:row>75</xdr:row>
      <xdr:rowOff>28219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854051"/>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149072</xdr:rowOff>
    </xdr:from>
    <xdr:to>
      <xdr:col>81</xdr:col>
      <xdr:colOff>50800</xdr:colOff>
      <xdr:row>74</xdr:row>
      <xdr:rowOff>166751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836372"/>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120917</xdr:rowOff>
    </xdr:from>
    <xdr:to>
      <xdr:col>76</xdr:col>
      <xdr:colOff>114300</xdr:colOff>
      <xdr:row>74</xdr:row>
      <xdr:rowOff>149072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808217"/>
          <a:ext cx="8890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114744</xdr:rowOff>
    </xdr:from>
    <xdr:to>
      <xdr:col>71</xdr:col>
      <xdr:colOff>177800</xdr:colOff>
      <xdr:row>74</xdr:row>
      <xdr:rowOff>120917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80204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148869</xdr:rowOff>
    </xdr:from>
    <xdr:to>
      <xdr:col>85</xdr:col>
      <xdr:colOff>177800</xdr:colOff>
      <xdr:row>75</xdr:row>
      <xdr:rowOff>79019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127296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115951</xdr:rowOff>
    </xdr:from>
    <xdr:to>
      <xdr:col>81</xdr:col>
      <xdr:colOff>101600</xdr:colOff>
      <xdr:row>75</xdr:row>
      <xdr:rowOff>46101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37228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98272</xdr:rowOff>
    </xdr:from>
    <xdr:to>
      <xdr:col>76</xdr:col>
      <xdr:colOff>165100</xdr:colOff>
      <xdr:row>75</xdr:row>
      <xdr:rowOff>28422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19549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70117</xdr:rowOff>
    </xdr:from>
    <xdr:to>
      <xdr:col>72</xdr:col>
      <xdr:colOff>38100</xdr:colOff>
      <xdr:row>75</xdr:row>
      <xdr:rowOff>267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7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16794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5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63944</xdr:rowOff>
    </xdr:from>
    <xdr:to>
      <xdr:col>67</xdr:col>
      <xdr:colOff>101600</xdr:colOff>
      <xdr:row>74</xdr:row>
      <xdr:rowOff>165544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7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10621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5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40526</xdr:rowOff>
    </xdr:from>
    <xdr:to>
      <xdr:col>85</xdr:col>
      <xdr:colOff>127000</xdr:colOff>
      <xdr:row>98</xdr:row>
      <xdr:rowOff>106338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42626"/>
          <a:ext cx="838200" cy="6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106338</xdr:rowOff>
    </xdr:from>
    <xdr:to>
      <xdr:col>81</xdr:col>
      <xdr:colOff>50800</xdr:colOff>
      <xdr:row>98</xdr:row>
      <xdr:rowOff>164667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08438"/>
          <a:ext cx="889000" cy="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12788</xdr:rowOff>
    </xdr:from>
    <xdr:to>
      <xdr:col>76</xdr:col>
      <xdr:colOff>114300</xdr:colOff>
      <xdr:row>98</xdr:row>
      <xdr:rowOff>164667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14888"/>
          <a:ext cx="889000" cy="1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10655</xdr:rowOff>
    </xdr:from>
    <xdr:to>
      <xdr:col>71</xdr:col>
      <xdr:colOff>177800</xdr:colOff>
      <xdr:row>98</xdr:row>
      <xdr:rowOff>12788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12755"/>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161176</xdr:rowOff>
    </xdr:from>
    <xdr:to>
      <xdr:col>85</xdr:col>
      <xdr:colOff>177800</xdr:colOff>
      <xdr:row>98</xdr:row>
      <xdr:rowOff>91326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139603</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55538</xdr:rowOff>
    </xdr:from>
    <xdr:to>
      <xdr:col>81</xdr:col>
      <xdr:colOff>101600</xdr:colOff>
      <xdr:row>98</xdr:row>
      <xdr:rowOff>157138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148265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5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113867</xdr:rowOff>
    </xdr:from>
    <xdr:to>
      <xdr:col>76</xdr:col>
      <xdr:colOff>165100</xdr:colOff>
      <xdr:row>99</xdr:row>
      <xdr:rowOff>44017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35144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0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133438</xdr:rowOff>
    </xdr:from>
    <xdr:to>
      <xdr:col>72</xdr:col>
      <xdr:colOff>38100</xdr:colOff>
      <xdr:row>98</xdr:row>
      <xdr:rowOff>63588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80115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3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131305</xdr:rowOff>
    </xdr:from>
    <xdr:to>
      <xdr:col>67</xdr:col>
      <xdr:colOff>101600</xdr:colOff>
      <xdr:row>98</xdr:row>
      <xdr:rowOff>61455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77982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161036</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761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110236</xdr:rowOff>
    </xdr:from>
    <xdr:to>
      <xdr:col>116</xdr:col>
      <xdr:colOff>114300</xdr:colOff>
      <xdr:row>39</xdr:row>
      <xdr:rowOff>40386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25163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4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113602</xdr:rowOff>
    </xdr:from>
    <xdr:to>
      <xdr:col>116</xdr:col>
      <xdr:colOff>63500</xdr:colOff>
      <xdr:row>58</xdr:row>
      <xdr:rowOff>114859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57702"/>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114859</xdr:rowOff>
    </xdr:from>
    <xdr:to>
      <xdr:col>111</xdr:col>
      <xdr:colOff>177800</xdr:colOff>
      <xdr:row>58</xdr:row>
      <xdr:rowOff>115735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5895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115735</xdr:rowOff>
    </xdr:from>
    <xdr:to>
      <xdr:col>107</xdr:col>
      <xdr:colOff>50800</xdr:colOff>
      <xdr:row>58</xdr:row>
      <xdr:rowOff>116763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5983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116763</xdr:rowOff>
    </xdr:from>
    <xdr:to>
      <xdr:col>102</xdr:col>
      <xdr:colOff>114300</xdr:colOff>
      <xdr:row>58</xdr:row>
      <xdr:rowOff>117526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608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62802</xdr:rowOff>
    </xdr:from>
    <xdr:to>
      <xdr:col>116</xdr:col>
      <xdr:colOff>114300</xdr:colOff>
      <xdr:row>58</xdr:row>
      <xdr:rowOff>164402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149179</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64059</xdr:rowOff>
    </xdr:from>
    <xdr:to>
      <xdr:col>112</xdr:col>
      <xdr:colOff>38100</xdr:colOff>
      <xdr:row>58</xdr:row>
      <xdr:rowOff>165659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156786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0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64935</xdr:rowOff>
    </xdr:from>
    <xdr:to>
      <xdr:col>107</xdr:col>
      <xdr:colOff>101600</xdr:colOff>
      <xdr:row>58</xdr:row>
      <xdr:rowOff>166535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157662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0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65963</xdr:rowOff>
    </xdr:from>
    <xdr:to>
      <xdr:col>102</xdr:col>
      <xdr:colOff>165100</xdr:colOff>
      <xdr:row>58</xdr:row>
      <xdr:rowOff>167563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158690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0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66726</xdr:rowOff>
    </xdr:from>
    <xdr:to>
      <xdr:col>98</xdr:col>
      <xdr:colOff>38100</xdr:colOff>
      <xdr:row>58</xdr:row>
      <xdr:rowOff>168326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159453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138165</xdr:rowOff>
    </xdr:from>
    <xdr:to>
      <xdr:col>116</xdr:col>
      <xdr:colOff>63500</xdr:colOff>
      <xdr:row>72</xdr:row>
      <xdr:rowOff>70891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139665"/>
          <a:ext cx="8382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138165</xdr:rowOff>
    </xdr:from>
    <xdr:to>
      <xdr:col>111</xdr:col>
      <xdr:colOff>177800</xdr:colOff>
      <xdr:row>71</xdr:row>
      <xdr:rowOff>32814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139665"/>
          <a:ext cx="889000" cy="6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32814</xdr:rowOff>
    </xdr:from>
    <xdr:to>
      <xdr:col>107</xdr:col>
      <xdr:colOff>50800</xdr:colOff>
      <xdr:row>71</xdr:row>
      <xdr:rowOff>63185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205764"/>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63185</xdr:rowOff>
    </xdr:from>
    <xdr:to>
      <xdr:col>102</xdr:col>
      <xdr:colOff>114300</xdr:colOff>
      <xdr:row>71</xdr:row>
      <xdr:rowOff>101067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236135"/>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20091</xdr:rowOff>
    </xdr:from>
    <xdr:to>
      <xdr:col>116</xdr:col>
      <xdr:colOff>114300</xdr:colOff>
      <xdr:row>72</xdr:row>
      <xdr:rowOff>121691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42968</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2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87365</xdr:rowOff>
    </xdr:from>
    <xdr:to>
      <xdr:col>112</xdr:col>
      <xdr:colOff>38100</xdr:colOff>
      <xdr:row>71</xdr:row>
      <xdr:rowOff>17515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0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34042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18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153464</xdr:rowOff>
    </xdr:from>
    <xdr:to>
      <xdr:col>107</xdr:col>
      <xdr:colOff>101600</xdr:colOff>
      <xdr:row>71</xdr:row>
      <xdr:rowOff>83614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100141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1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12385</xdr:rowOff>
    </xdr:from>
    <xdr:to>
      <xdr:col>102</xdr:col>
      <xdr:colOff>165100</xdr:colOff>
      <xdr:row>71</xdr:row>
      <xdr:rowOff>113985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130512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196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50267</xdr:rowOff>
    </xdr:from>
    <xdr:to>
      <xdr:col>98</xdr:col>
      <xdr:colOff>38100</xdr:colOff>
      <xdr:row>71</xdr:row>
      <xdr:rowOff>151867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2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168394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199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・歳出決算総額は、住民一人当たり</a:t>
          </a:r>
          <a:r>
            <a:rPr kumimoji="1" lang="en-US" altLang="ja-JP" sz="1050">
              <a:latin typeface="ＭＳ Ｐゴシック" panose="020B0600070205080204" pitchFamily="50" charset="-128"/>
              <a:ea typeface="ＭＳ Ｐゴシック" panose="020B0600070205080204" pitchFamily="50" charset="-128"/>
            </a:rPr>
            <a:t>574,587</a:t>
          </a:r>
          <a:r>
            <a:rPr kumimoji="1" lang="ja-JP" altLang="en-US" sz="1050">
              <a:latin typeface="ＭＳ Ｐゴシック" panose="020B0600070205080204" pitchFamily="50" charset="-128"/>
              <a:ea typeface="ＭＳ Ｐゴシック" panose="020B0600070205080204" pitchFamily="50" charset="-128"/>
            </a:rPr>
            <a:t>円となっており、前年度と比較して</a:t>
          </a:r>
          <a:r>
            <a:rPr kumimoji="1" lang="en-US" altLang="ja-JP" sz="1050">
              <a:latin typeface="ＭＳ Ｐゴシック" panose="020B0600070205080204" pitchFamily="50" charset="-128"/>
              <a:ea typeface="ＭＳ Ｐゴシック" panose="020B0600070205080204" pitchFamily="50" charset="-128"/>
            </a:rPr>
            <a:t>114,484</a:t>
          </a:r>
          <a:r>
            <a:rPr kumimoji="1" lang="ja-JP" altLang="en-US" sz="1050">
              <a:latin typeface="ＭＳ Ｐゴシック" panose="020B0600070205080204" pitchFamily="50" charset="-128"/>
              <a:ea typeface="ＭＳ Ｐゴシック" panose="020B0600070205080204" pitchFamily="50" charset="-128"/>
            </a:rPr>
            <a:t>円の増加となっている。特に、補助費等は住民一人当たり</a:t>
          </a:r>
          <a:r>
            <a:rPr kumimoji="1" lang="en-US" altLang="ja-JP" sz="1050">
              <a:latin typeface="ＭＳ Ｐゴシック" panose="020B0600070205080204" pitchFamily="50" charset="-128"/>
              <a:ea typeface="ＭＳ Ｐゴシック" panose="020B0600070205080204" pitchFamily="50" charset="-128"/>
            </a:rPr>
            <a:t>147,557</a:t>
          </a:r>
          <a:r>
            <a:rPr kumimoji="1" lang="ja-JP" altLang="en-US" sz="1050">
              <a:latin typeface="ＭＳ Ｐゴシック" panose="020B0600070205080204" pitchFamily="50" charset="-128"/>
              <a:ea typeface="ＭＳ Ｐゴシック" panose="020B0600070205080204" pitchFamily="50" charset="-128"/>
            </a:rPr>
            <a:t>円となっており，前年度と比較して</a:t>
          </a:r>
          <a:r>
            <a:rPr kumimoji="1" lang="en-US" altLang="ja-JP" sz="1050">
              <a:latin typeface="ＭＳ Ｐゴシック" panose="020B0600070205080204" pitchFamily="50" charset="-128"/>
              <a:ea typeface="ＭＳ Ｐゴシック" panose="020B0600070205080204" pitchFamily="50" charset="-128"/>
            </a:rPr>
            <a:t>114,420</a:t>
          </a:r>
          <a:r>
            <a:rPr kumimoji="1" lang="ja-JP" altLang="en-US" sz="1050">
              <a:latin typeface="ＭＳ Ｐゴシック" panose="020B0600070205080204" pitchFamily="50" charset="-128"/>
              <a:ea typeface="ＭＳ Ｐゴシック" panose="020B0600070205080204" pitchFamily="50" charset="-128"/>
            </a:rPr>
            <a:t>円増加している。増加の主な要因としては、特別定額給付金給付事業等，新型コロナウイルス感染症対策に多額の経費を要したことが挙げられる。</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・人件費は、住民一人当たり</a:t>
          </a:r>
          <a:r>
            <a:rPr kumimoji="1" lang="en-US" altLang="ja-JP" sz="1050">
              <a:latin typeface="ＭＳ Ｐゴシック" panose="020B0600070205080204" pitchFamily="50" charset="-128"/>
              <a:ea typeface="ＭＳ Ｐゴシック" panose="020B0600070205080204" pitchFamily="50" charset="-128"/>
            </a:rPr>
            <a:t>89,873</a:t>
          </a:r>
          <a:r>
            <a:rPr kumimoji="1" lang="ja-JP" altLang="en-US" sz="1050">
              <a:latin typeface="ＭＳ Ｐゴシック" panose="020B0600070205080204" pitchFamily="50" charset="-128"/>
              <a:ea typeface="ＭＳ Ｐゴシック" panose="020B0600070205080204" pitchFamily="50" charset="-128"/>
            </a:rPr>
            <a:t>円となっており、前年度と比較し</a:t>
          </a:r>
          <a:r>
            <a:rPr kumimoji="1" lang="en-US" altLang="ja-JP" sz="1050">
              <a:latin typeface="ＭＳ Ｐゴシック" panose="020B0600070205080204" pitchFamily="50" charset="-128"/>
              <a:ea typeface="ＭＳ Ｐゴシック" panose="020B0600070205080204" pitchFamily="50" charset="-128"/>
            </a:rPr>
            <a:t>2,008</a:t>
          </a:r>
          <a:r>
            <a:rPr kumimoji="1" lang="ja-JP" altLang="en-US" sz="1050">
              <a:latin typeface="ＭＳ Ｐゴシック" panose="020B0600070205080204" pitchFamily="50" charset="-128"/>
              <a:ea typeface="ＭＳ Ｐゴシック" panose="020B0600070205080204" pitchFamily="50" charset="-128"/>
            </a:rPr>
            <a:t>円増加し、類似団体平均より高い状況となっている。主な要因としては、良質なサービスを提供するため直営にて実施している業務があることや消防事務において他町から委託を受けていることにより職員数が類似団体に比べ多いことなどが挙げられる。</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・扶助費は、住民一人当たり</a:t>
          </a:r>
          <a:r>
            <a:rPr kumimoji="1" lang="en-US" altLang="ja-JP" sz="1050">
              <a:latin typeface="ＭＳ Ｐゴシック" panose="020B0600070205080204" pitchFamily="50" charset="-128"/>
              <a:ea typeface="ＭＳ Ｐゴシック" panose="020B0600070205080204" pitchFamily="50" charset="-128"/>
            </a:rPr>
            <a:t>98,645</a:t>
          </a:r>
          <a:r>
            <a:rPr kumimoji="1" lang="ja-JP" altLang="en-US" sz="1050">
              <a:latin typeface="ＭＳ Ｐゴシック" panose="020B0600070205080204" pitchFamily="50" charset="-128"/>
              <a:ea typeface="ＭＳ Ｐゴシック" panose="020B0600070205080204" pitchFamily="50" charset="-128"/>
            </a:rPr>
            <a:t>円となっており、前年度と比較して</a:t>
          </a:r>
          <a:r>
            <a:rPr kumimoji="1" lang="en-US" altLang="ja-JP" sz="1050">
              <a:latin typeface="ＭＳ Ｐゴシック" panose="020B0600070205080204" pitchFamily="50" charset="-128"/>
              <a:ea typeface="ＭＳ Ｐゴシック" panose="020B0600070205080204" pitchFamily="50" charset="-128"/>
            </a:rPr>
            <a:t>4,275</a:t>
          </a:r>
          <a:r>
            <a:rPr kumimoji="1" lang="ja-JP" altLang="en-US" sz="1050">
              <a:latin typeface="ＭＳ Ｐゴシック" panose="020B0600070205080204" pitchFamily="50" charset="-128"/>
              <a:ea typeface="ＭＳ Ｐゴシック" panose="020B0600070205080204" pitchFamily="50" charset="-128"/>
            </a:rPr>
            <a:t>円増加し、類似団体平均より高い状況とな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157531</xdr:rowOff>
    </xdr:from>
    <xdr:to>
      <xdr:col>24</xdr:col>
      <xdr:colOff>63500</xdr:colOff>
      <xdr:row>32</xdr:row>
      <xdr:rowOff>44602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72481"/>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129642</xdr:rowOff>
    </xdr:from>
    <xdr:to>
      <xdr:col>19</xdr:col>
      <xdr:colOff>177800</xdr:colOff>
      <xdr:row>31</xdr:row>
      <xdr:rowOff>157531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4459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129642</xdr:rowOff>
    </xdr:from>
    <xdr:to>
      <xdr:col>15</xdr:col>
      <xdr:colOff>50800</xdr:colOff>
      <xdr:row>31</xdr:row>
      <xdr:rowOff>152044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4459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152044</xdr:rowOff>
    </xdr:from>
    <xdr:to>
      <xdr:col>10</xdr:col>
      <xdr:colOff>114300</xdr:colOff>
      <xdr:row>32</xdr:row>
      <xdr:rowOff>25857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66994"/>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165252</xdr:rowOff>
    </xdr:from>
    <xdr:to>
      <xdr:col>24</xdr:col>
      <xdr:colOff>114300</xdr:colOff>
      <xdr:row>32</xdr:row>
      <xdr:rowOff>95402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118279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106731</xdr:rowOff>
    </xdr:from>
    <xdr:to>
      <xdr:col>20</xdr:col>
      <xdr:colOff>38100</xdr:colOff>
      <xdr:row>32</xdr:row>
      <xdr:rowOff>36881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2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53408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19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78842</xdr:rowOff>
    </xdr:from>
    <xdr:to>
      <xdr:col>15</xdr:col>
      <xdr:colOff>101600</xdr:colOff>
      <xdr:row>32</xdr:row>
      <xdr:rowOff>8992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25519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6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101244</xdr:rowOff>
    </xdr:from>
    <xdr:to>
      <xdr:col>10</xdr:col>
      <xdr:colOff>165100</xdr:colOff>
      <xdr:row>32</xdr:row>
      <xdr:rowOff>31394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47921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146507</xdr:rowOff>
    </xdr:from>
    <xdr:to>
      <xdr:col>6</xdr:col>
      <xdr:colOff>38100</xdr:colOff>
      <xdr:row>32</xdr:row>
      <xdr:rowOff>76657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93184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3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41311</xdr:rowOff>
    </xdr:from>
    <xdr:to>
      <xdr:col>24</xdr:col>
      <xdr:colOff>63500</xdr:colOff>
      <xdr:row>57</xdr:row>
      <xdr:rowOff>44896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71061"/>
          <a:ext cx="838200" cy="34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44896</xdr:rowOff>
    </xdr:from>
    <xdr:to>
      <xdr:col>19</xdr:col>
      <xdr:colOff>177800</xdr:colOff>
      <xdr:row>57</xdr:row>
      <xdr:rowOff>162621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17546"/>
          <a:ext cx="889000" cy="11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162621</xdr:rowOff>
    </xdr:from>
    <xdr:to>
      <xdr:col>15</xdr:col>
      <xdr:colOff>50800</xdr:colOff>
      <xdr:row>57</xdr:row>
      <xdr:rowOff>170782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35271"/>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170782</xdr:rowOff>
    </xdr:from>
    <xdr:to>
      <xdr:col>10</xdr:col>
      <xdr:colOff>114300</xdr:colOff>
      <xdr:row>58</xdr:row>
      <xdr:rowOff>10545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43432"/>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161961</xdr:rowOff>
    </xdr:from>
    <xdr:to>
      <xdr:col>24</xdr:col>
      <xdr:colOff>114300</xdr:colOff>
      <xdr:row>55</xdr:row>
      <xdr:rowOff>92111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13388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7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165546</xdr:rowOff>
    </xdr:from>
    <xdr:to>
      <xdr:col>20</xdr:col>
      <xdr:colOff>38100</xdr:colOff>
      <xdr:row>57</xdr:row>
      <xdr:rowOff>95696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112223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111821</xdr:rowOff>
    </xdr:from>
    <xdr:to>
      <xdr:col>15</xdr:col>
      <xdr:colOff>101600</xdr:colOff>
      <xdr:row>58</xdr:row>
      <xdr:rowOff>41971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33098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119982</xdr:rowOff>
    </xdr:from>
    <xdr:to>
      <xdr:col>10</xdr:col>
      <xdr:colOff>165100</xdr:colOff>
      <xdr:row>58</xdr:row>
      <xdr:rowOff>50132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66659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6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131195</xdr:rowOff>
    </xdr:from>
    <xdr:to>
      <xdr:col>6</xdr:col>
      <xdr:colOff>38100</xdr:colOff>
      <xdr:row>58</xdr:row>
      <xdr:rowOff>61345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52472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81004</xdr:rowOff>
    </xdr:from>
    <xdr:to>
      <xdr:col>24</xdr:col>
      <xdr:colOff>63500</xdr:colOff>
      <xdr:row>74</xdr:row>
      <xdr:rowOff>162103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68304"/>
          <a:ext cx="838200" cy="8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162103</xdr:rowOff>
    </xdr:from>
    <xdr:to>
      <xdr:col>19</xdr:col>
      <xdr:colOff>177800</xdr:colOff>
      <xdr:row>75</xdr:row>
      <xdr:rowOff>38746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49403"/>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24235</xdr:rowOff>
    </xdr:from>
    <xdr:to>
      <xdr:col>15</xdr:col>
      <xdr:colOff>50800</xdr:colOff>
      <xdr:row>75</xdr:row>
      <xdr:rowOff>38746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82985"/>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24235</xdr:rowOff>
    </xdr:from>
    <xdr:to>
      <xdr:col>10</xdr:col>
      <xdr:colOff>114300</xdr:colOff>
      <xdr:row>75</xdr:row>
      <xdr:rowOff>76998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82985"/>
          <a:ext cx="889000" cy="5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30204</xdr:rowOff>
    </xdr:from>
    <xdr:to>
      <xdr:col>24</xdr:col>
      <xdr:colOff>114300</xdr:colOff>
      <xdr:row>74</xdr:row>
      <xdr:rowOff>131804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53081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6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111303</xdr:rowOff>
    </xdr:from>
    <xdr:to>
      <xdr:col>20</xdr:col>
      <xdr:colOff>38100</xdr:colOff>
      <xdr:row>75</xdr:row>
      <xdr:rowOff>41453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57980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7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159396</xdr:rowOff>
    </xdr:from>
    <xdr:to>
      <xdr:col>15</xdr:col>
      <xdr:colOff>101600</xdr:colOff>
      <xdr:row>75</xdr:row>
      <xdr:rowOff>89546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106073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144885</xdr:rowOff>
    </xdr:from>
    <xdr:to>
      <xdr:col>10</xdr:col>
      <xdr:colOff>165100</xdr:colOff>
      <xdr:row>75</xdr:row>
      <xdr:rowOff>75035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91562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0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26198</xdr:rowOff>
    </xdr:from>
    <xdr:to>
      <xdr:col>6</xdr:col>
      <xdr:colOff>38100</xdr:colOff>
      <xdr:row>75</xdr:row>
      <xdr:rowOff>127798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10548</xdr:rowOff>
    </xdr:from>
    <xdr:to>
      <xdr:col>24</xdr:col>
      <xdr:colOff>63500</xdr:colOff>
      <xdr:row>97</xdr:row>
      <xdr:rowOff>24509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41198"/>
          <a:ext cx="8382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24509</xdr:rowOff>
    </xdr:from>
    <xdr:to>
      <xdr:col>19</xdr:col>
      <xdr:colOff>177800</xdr:colOff>
      <xdr:row>97</xdr:row>
      <xdr:rowOff>34865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55159"/>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34865</xdr:rowOff>
    </xdr:from>
    <xdr:to>
      <xdr:col>15</xdr:col>
      <xdr:colOff>50800</xdr:colOff>
      <xdr:row>97</xdr:row>
      <xdr:rowOff>60985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5515"/>
          <a:ext cx="889000" cy="2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60985</xdr:rowOff>
    </xdr:from>
    <xdr:to>
      <xdr:col>10</xdr:col>
      <xdr:colOff>114300</xdr:colOff>
      <xdr:row>97</xdr:row>
      <xdr:rowOff>75631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91635"/>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131198</xdr:rowOff>
    </xdr:from>
    <xdr:to>
      <xdr:col>24</xdr:col>
      <xdr:colOff>114300</xdr:colOff>
      <xdr:row>97</xdr:row>
      <xdr:rowOff>61348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154075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4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145159</xdr:rowOff>
    </xdr:from>
    <xdr:to>
      <xdr:col>20</xdr:col>
      <xdr:colOff>38100</xdr:colOff>
      <xdr:row>97</xdr:row>
      <xdr:rowOff>75309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0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91836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155515</xdr:rowOff>
    </xdr:from>
    <xdr:to>
      <xdr:col>15</xdr:col>
      <xdr:colOff>101600</xdr:colOff>
      <xdr:row>97</xdr:row>
      <xdr:rowOff>85665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1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102192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8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10185</xdr:rowOff>
    </xdr:from>
    <xdr:to>
      <xdr:col>10</xdr:col>
      <xdr:colOff>165100</xdr:colOff>
      <xdr:row>97</xdr:row>
      <xdr:rowOff>111785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128312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1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24831</xdr:rowOff>
    </xdr:from>
    <xdr:to>
      <xdr:col>6</xdr:col>
      <xdr:colOff>38100</xdr:colOff>
      <xdr:row>97</xdr:row>
      <xdr:rowOff>126431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142958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25400</xdr:rowOff>
    </xdr:from>
    <xdr:to>
      <xdr:col>45</xdr:col>
      <xdr:colOff>177800</xdr:colOff>
      <xdr:row>38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25400</xdr:rowOff>
    </xdr:from>
    <xdr:to>
      <xdr:col>41</xdr:col>
      <xdr:colOff>50800</xdr:colOff>
      <xdr:row>38</xdr:row>
      <xdr:rowOff>25400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38</xdr:row>
      <xdr:rowOff>67327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146050</xdr:rowOff>
    </xdr:from>
    <xdr:to>
      <xdr:col>46</xdr:col>
      <xdr:colOff>38100</xdr:colOff>
      <xdr:row>38</xdr:row>
      <xdr:rowOff>76200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38</xdr:row>
      <xdr:rowOff>67327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146050</xdr:rowOff>
    </xdr:from>
    <xdr:to>
      <xdr:col>41</xdr:col>
      <xdr:colOff>101600</xdr:colOff>
      <xdr:row>38</xdr:row>
      <xdr:rowOff>76200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38</xdr:row>
      <xdr:rowOff>67327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146050</xdr:rowOff>
    </xdr:from>
    <xdr:to>
      <xdr:col>36</xdr:col>
      <xdr:colOff>165100</xdr:colOff>
      <xdr:row>38</xdr:row>
      <xdr:rowOff>76200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38</xdr:row>
      <xdr:rowOff>67327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41868</xdr:rowOff>
    </xdr:from>
    <xdr:to>
      <xdr:col>55</xdr:col>
      <xdr:colOff>0</xdr:colOff>
      <xdr:row>58</xdr:row>
      <xdr:rowOff>47135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85968"/>
          <a:ext cx="8382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33639</xdr:rowOff>
    </xdr:from>
    <xdr:to>
      <xdr:col>50</xdr:col>
      <xdr:colOff>114300</xdr:colOff>
      <xdr:row>58</xdr:row>
      <xdr:rowOff>41868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7773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33639</xdr:rowOff>
    </xdr:from>
    <xdr:to>
      <xdr:col>45</xdr:col>
      <xdr:colOff>177800</xdr:colOff>
      <xdr:row>58</xdr:row>
      <xdr:rowOff>46468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77739"/>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46468</xdr:rowOff>
    </xdr:from>
    <xdr:to>
      <xdr:col>41</xdr:col>
      <xdr:colOff>50800</xdr:colOff>
      <xdr:row>58</xdr:row>
      <xdr:rowOff>56810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9056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167785</xdr:rowOff>
    </xdr:from>
    <xdr:to>
      <xdr:col>55</xdr:col>
      <xdr:colOff>50800</xdr:colOff>
      <xdr:row>58</xdr:row>
      <xdr:rowOff>97935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162518</xdr:rowOff>
    </xdr:from>
    <xdr:to>
      <xdr:col>50</xdr:col>
      <xdr:colOff>165100</xdr:colOff>
      <xdr:row>58</xdr:row>
      <xdr:rowOff>92668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83795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2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154289</xdr:rowOff>
    </xdr:from>
    <xdr:to>
      <xdr:col>46</xdr:col>
      <xdr:colOff>38100</xdr:colOff>
      <xdr:row>58</xdr:row>
      <xdr:rowOff>84439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75566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167118</xdr:rowOff>
    </xdr:from>
    <xdr:to>
      <xdr:col>41</xdr:col>
      <xdr:colOff>101600</xdr:colOff>
      <xdr:row>58</xdr:row>
      <xdr:rowOff>97268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88395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3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6010</xdr:rowOff>
    </xdr:from>
    <xdr:to>
      <xdr:col>36</xdr:col>
      <xdr:colOff>165100</xdr:colOff>
      <xdr:row>58</xdr:row>
      <xdr:rowOff>107610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98737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4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11410</xdr:rowOff>
    </xdr:from>
    <xdr:to>
      <xdr:col>55</xdr:col>
      <xdr:colOff>0</xdr:colOff>
      <xdr:row>78</xdr:row>
      <xdr:rowOff>1763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13060"/>
          <a:ext cx="838200" cy="16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169121</xdr:rowOff>
    </xdr:from>
    <xdr:to>
      <xdr:col>50</xdr:col>
      <xdr:colOff>114300</xdr:colOff>
      <xdr:row>78</xdr:row>
      <xdr:rowOff>1763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370771"/>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169121</xdr:rowOff>
    </xdr:from>
    <xdr:to>
      <xdr:col>45</xdr:col>
      <xdr:colOff>177800</xdr:colOff>
      <xdr:row>78</xdr:row>
      <xdr:rowOff>2997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7077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159451</xdr:rowOff>
    </xdr:from>
    <xdr:to>
      <xdr:col>41</xdr:col>
      <xdr:colOff>50800</xdr:colOff>
      <xdr:row>78</xdr:row>
      <xdr:rowOff>2997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61101"/>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132060</xdr:rowOff>
    </xdr:from>
    <xdr:to>
      <xdr:col>55</xdr:col>
      <xdr:colOff>50800</xdr:colOff>
      <xdr:row>77</xdr:row>
      <xdr:rowOff>62210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110487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122413</xdr:rowOff>
    </xdr:from>
    <xdr:to>
      <xdr:col>50</xdr:col>
      <xdr:colOff>165100</xdr:colOff>
      <xdr:row>78</xdr:row>
      <xdr:rowOff>52563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43690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1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118321</xdr:rowOff>
    </xdr:from>
    <xdr:to>
      <xdr:col>46</xdr:col>
      <xdr:colOff>38100</xdr:colOff>
      <xdr:row>78</xdr:row>
      <xdr:rowOff>48471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39598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123647</xdr:rowOff>
    </xdr:from>
    <xdr:to>
      <xdr:col>41</xdr:col>
      <xdr:colOff>101600</xdr:colOff>
      <xdr:row>78</xdr:row>
      <xdr:rowOff>53797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44924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108651</xdr:rowOff>
    </xdr:from>
    <xdr:to>
      <xdr:col>36</xdr:col>
      <xdr:colOff>165100</xdr:colOff>
      <xdr:row>78</xdr:row>
      <xdr:rowOff>38801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29928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0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33375</xdr:rowOff>
    </xdr:from>
    <xdr:to>
      <xdr:col>55</xdr:col>
      <xdr:colOff>0</xdr:colOff>
      <xdr:row>98</xdr:row>
      <xdr:rowOff>60475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35475"/>
          <a:ext cx="838200" cy="2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35299</xdr:rowOff>
    </xdr:from>
    <xdr:to>
      <xdr:col>50</xdr:col>
      <xdr:colOff>114300</xdr:colOff>
      <xdr:row>98</xdr:row>
      <xdr:rowOff>60475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37399"/>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35299</xdr:rowOff>
    </xdr:from>
    <xdr:to>
      <xdr:col>45</xdr:col>
      <xdr:colOff>177800</xdr:colOff>
      <xdr:row>98</xdr:row>
      <xdr:rowOff>46492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37399"/>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44881</xdr:rowOff>
    </xdr:from>
    <xdr:to>
      <xdr:col>41</xdr:col>
      <xdr:colOff>50800</xdr:colOff>
      <xdr:row>98</xdr:row>
      <xdr:rowOff>46492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46981"/>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154025</xdr:rowOff>
    </xdr:from>
    <xdr:to>
      <xdr:col>55</xdr:col>
      <xdr:colOff>50800</xdr:colOff>
      <xdr:row>98</xdr:row>
      <xdr:rowOff>84175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113402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9675</xdr:rowOff>
    </xdr:from>
    <xdr:to>
      <xdr:col>50</xdr:col>
      <xdr:colOff>165100</xdr:colOff>
      <xdr:row>98</xdr:row>
      <xdr:rowOff>111275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102402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155949</xdr:rowOff>
    </xdr:from>
    <xdr:to>
      <xdr:col>46</xdr:col>
      <xdr:colOff>38100</xdr:colOff>
      <xdr:row>98</xdr:row>
      <xdr:rowOff>86099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102626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167142</xdr:rowOff>
    </xdr:from>
    <xdr:to>
      <xdr:col>41</xdr:col>
      <xdr:colOff>101600</xdr:colOff>
      <xdr:row>98</xdr:row>
      <xdr:rowOff>97292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88419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165531</xdr:rowOff>
    </xdr:from>
    <xdr:to>
      <xdr:col>36</xdr:col>
      <xdr:colOff>165100</xdr:colOff>
      <xdr:row>98</xdr:row>
      <xdr:rowOff>95681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112208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44465</xdr:rowOff>
    </xdr:from>
    <xdr:to>
      <xdr:col>85</xdr:col>
      <xdr:colOff>127000</xdr:colOff>
      <xdr:row>37</xdr:row>
      <xdr:rowOff>89134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88115"/>
          <a:ext cx="8382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40305</xdr:rowOff>
    </xdr:from>
    <xdr:to>
      <xdr:col>81</xdr:col>
      <xdr:colOff>50800</xdr:colOff>
      <xdr:row>37</xdr:row>
      <xdr:rowOff>89134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383955"/>
          <a:ext cx="8890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40305</xdr:rowOff>
    </xdr:from>
    <xdr:to>
      <xdr:col>76</xdr:col>
      <xdr:colOff>114300</xdr:colOff>
      <xdr:row>37</xdr:row>
      <xdr:rowOff>60742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83955"/>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60742</xdr:rowOff>
    </xdr:from>
    <xdr:to>
      <xdr:col>71</xdr:col>
      <xdr:colOff>177800</xdr:colOff>
      <xdr:row>37</xdr:row>
      <xdr:rowOff>65268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0439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165115</xdr:rowOff>
    </xdr:from>
    <xdr:to>
      <xdr:col>85</xdr:col>
      <xdr:colOff>177800</xdr:colOff>
      <xdr:row>37</xdr:row>
      <xdr:rowOff>95265</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143542</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38334</xdr:rowOff>
    </xdr:from>
    <xdr:to>
      <xdr:col>81</xdr:col>
      <xdr:colOff>101600</xdr:colOff>
      <xdr:row>37</xdr:row>
      <xdr:rowOff>139934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131060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160955</xdr:rowOff>
    </xdr:from>
    <xdr:to>
      <xdr:col>76</xdr:col>
      <xdr:colOff>165100</xdr:colOff>
      <xdr:row>37</xdr:row>
      <xdr:rowOff>91105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82232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9942</xdr:rowOff>
    </xdr:from>
    <xdr:to>
      <xdr:col>72</xdr:col>
      <xdr:colOff>38100</xdr:colOff>
      <xdr:row>37</xdr:row>
      <xdr:rowOff>111542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102669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14468</xdr:rowOff>
    </xdr:from>
    <xdr:to>
      <xdr:col>67</xdr:col>
      <xdr:colOff>101600</xdr:colOff>
      <xdr:row>37</xdr:row>
      <xdr:rowOff>116068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107195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108515</xdr:rowOff>
    </xdr:from>
    <xdr:to>
      <xdr:col>85</xdr:col>
      <xdr:colOff>127000</xdr:colOff>
      <xdr:row>58</xdr:row>
      <xdr:rowOff>168199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10052615"/>
          <a:ext cx="838200" cy="5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168199</xdr:rowOff>
    </xdr:from>
    <xdr:to>
      <xdr:col>81</xdr:col>
      <xdr:colOff>50800</xdr:colOff>
      <xdr:row>59</xdr:row>
      <xdr:rowOff>62681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112299"/>
          <a:ext cx="889000" cy="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16008</xdr:rowOff>
    </xdr:from>
    <xdr:to>
      <xdr:col>76</xdr:col>
      <xdr:colOff>114300</xdr:colOff>
      <xdr:row>59</xdr:row>
      <xdr:rowOff>62681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131558"/>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16008</xdr:rowOff>
    </xdr:from>
    <xdr:to>
      <xdr:col>71</xdr:col>
      <xdr:colOff>177800</xdr:colOff>
      <xdr:row>59</xdr:row>
      <xdr:rowOff>27133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131558"/>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57715</xdr:rowOff>
    </xdr:from>
    <xdr:to>
      <xdr:col>85</xdr:col>
      <xdr:colOff>177800</xdr:colOff>
      <xdr:row>58</xdr:row>
      <xdr:rowOff>159315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0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36142</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9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117399</xdr:rowOff>
    </xdr:from>
    <xdr:to>
      <xdr:col>81</xdr:col>
      <xdr:colOff>101600</xdr:colOff>
      <xdr:row>59</xdr:row>
      <xdr:rowOff>47549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0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38676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1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11881</xdr:rowOff>
    </xdr:from>
    <xdr:to>
      <xdr:col>76</xdr:col>
      <xdr:colOff>165100</xdr:colOff>
      <xdr:row>59</xdr:row>
      <xdr:rowOff>113481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1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104608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2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136658</xdr:rowOff>
    </xdr:from>
    <xdr:to>
      <xdr:col>72</xdr:col>
      <xdr:colOff>38100</xdr:colOff>
      <xdr:row>59</xdr:row>
      <xdr:rowOff>66808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57935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7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147783</xdr:rowOff>
    </xdr:from>
    <xdr:to>
      <xdr:col>67</xdr:col>
      <xdr:colOff>101600</xdr:colOff>
      <xdr:row>59</xdr:row>
      <xdr:rowOff>77933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69060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32196</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76746"/>
          <a:ext cx="8382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30406</xdr:rowOff>
    </xdr:from>
    <xdr:to>
      <xdr:col>81</xdr:col>
      <xdr:colOff>50800</xdr:colOff>
      <xdr:row>79</xdr:row>
      <xdr:rowOff>32196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74956"/>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30406</xdr:rowOff>
    </xdr:from>
    <xdr:to>
      <xdr:col>76</xdr:col>
      <xdr:colOff>114300</xdr:colOff>
      <xdr:row>79</xdr:row>
      <xdr:rowOff>38743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74956"/>
          <a:ext cx="889000" cy="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38743</xdr:rowOff>
    </xdr:from>
    <xdr:to>
      <xdr:col>71</xdr:col>
      <xdr:colOff>177800</xdr:colOff>
      <xdr:row>79</xdr:row>
      <xdr:rowOff>44351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3293"/>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152846</xdr:rowOff>
    </xdr:from>
    <xdr:to>
      <xdr:col>81</xdr:col>
      <xdr:colOff>101600</xdr:colOff>
      <xdr:row>79</xdr:row>
      <xdr:rowOff>82996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74123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151056</xdr:rowOff>
    </xdr:from>
    <xdr:to>
      <xdr:col>76</xdr:col>
      <xdr:colOff>165100</xdr:colOff>
      <xdr:row>79</xdr:row>
      <xdr:rowOff>81206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72333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1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159393</xdr:rowOff>
    </xdr:from>
    <xdr:to>
      <xdr:col>72</xdr:col>
      <xdr:colOff>38100</xdr:colOff>
      <xdr:row>79</xdr:row>
      <xdr:rowOff>89543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80670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5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165001</xdr:rowOff>
    </xdr:from>
    <xdr:to>
      <xdr:col>67</xdr:col>
      <xdr:colOff>101600</xdr:colOff>
      <xdr:row>79</xdr:row>
      <xdr:rowOff>95151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86278</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57333" y="13630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166751</xdr:rowOff>
    </xdr:from>
    <xdr:to>
      <xdr:col>85</xdr:col>
      <xdr:colOff>127000</xdr:colOff>
      <xdr:row>95</xdr:row>
      <xdr:rowOff>28220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283051"/>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149073</xdr:rowOff>
    </xdr:from>
    <xdr:to>
      <xdr:col>81</xdr:col>
      <xdr:colOff>50800</xdr:colOff>
      <xdr:row>94</xdr:row>
      <xdr:rowOff>166751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265373"/>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120917</xdr:rowOff>
    </xdr:from>
    <xdr:to>
      <xdr:col>76</xdr:col>
      <xdr:colOff>114300</xdr:colOff>
      <xdr:row>94</xdr:row>
      <xdr:rowOff>149073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237217"/>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114745</xdr:rowOff>
    </xdr:from>
    <xdr:to>
      <xdr:col>71</xdr:col>
      <xdr:colOff>177800</xdr:colOff>
      <xdr:row>94</xdr:row>
      <xdr:rowOff>120917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231045"/>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148870</xdr:rowOff>
    </xdr:from>
    <xdr:to>
      <xdr:col>85</xdr:col>
      <xdr:colOff>177800</xdr:colOff>
      <xdr:row>95</xdr:row>
      <xdr:rowOff>79020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127297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115951</xdr:rowOff>
    </xdr:from>
    <xdr:to>
      <xdr:col>81</xdr:col>
      <xdr:colOff>101600</xdr:colOff>
      <xdr:row>95</xdr:row>
      <xdr:rowOff>46101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2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37228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98273</xdr:rowOff>
    </xdr:from>
    <xdr:to>
      <xdr:col>76</xdr:col>
      <xdr:colOff>165100</xdr:colOff>
      <xdr:row>95</xdr:row>
      <xdr:rowOff>28423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19550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70117</xdr:rowOff>
    </xdr:from>
    <xdr:to>
      <xdr:col>72</xdr:col>
      <xdr:colOff>38100</xdr:colOff>
      <xdr:row>95</xdr:row>
      <xdr:rowOff>267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1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16794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63945</xdr:rowOff>
    </xdr:from>
    <xdr:to>
      <xdr:col>67</xdr:col>
      <xdr:colOff>101600</xdr:colOff>
      <xdr:row>94</xdr:row>
      <xdr:rowOff>165545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1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10622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9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180,824</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90,941</a:t>
          </a:r>
          <a:r>
            <a:rPr kumimoji="1" lang="ja-JP" altLang="en-US" sz="1300">
              <a:latin typeface="ＭＳ Ｐゴシック" panose="020B0600070205080204" pitchFamily="50" charset="-128"/>
              <a:ea typeface="ＭＳ Ｐゴシック" panose="020B0600070205080204" pitchFamily="50" charset="-128"/>
            </a:rPr>
            <a:t>円増加し、類似団体平均に比べ高い状況となっている。増加の主な要因としては、特別定額給付金給付事業やキャッシュレス・ポイント還元事業等、新型コロナウイルス感染症対策に係る物件費が大きく増嵩していること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170,392</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7,450</a:t>
          </a:r>
          <a:r>
            <a:rPr kumimoji="1" lang="ja-JP" altLang="en-US" sz="1300">
              <a:latin typeface="ＭＳ Ｐゴシック" panose="020B0600070205080204" pitchFamily="50" charset="-128"/>
              <a:ea typeface="ＭＳ Ｐゴシック" panose="020B0600070205080204" pitchFamily="50" charset="-128"/>
            </a:rPr>
            <a:t>円増加し、類似団体平均に比べ高い状況となっている。増加の主な要因としては、認定こども園の整備に伴う普通建設事業費や社会福祉費などの扶助費が増嵩していることである。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収支改善による積立金の増加に伴い、残高が増加となった。</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主に地方交付税や臨時財政対策債の増加により収支が改善し、現在は標準財政規模比</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％程度となっている。</a:t>
          </a:r>
          <a:endParaRPr kumimoji="1" lang="en-US" altLang="ja-JP" sz="800">
            <a:latin typeface="ＭＳ ゴシック" pitchFamily="49" charset="-128"/>
            <a:ea typeface="ＭＳ ゴシック" pitchFamily="49" charset="-128"/>
          </a:endParaRPr>
        </a:p>
        <a:p>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主に地方交付税や臨時財政対策債の増加により実質単年度収支は改善され、黒字となっている。</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引き続き社会保障費の増大に伴う扶助費や介護保険特別会計への繰出金の増加傾向などから、財政調整基金を活用しながらの財政運営となることが予想される。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全ての特別会計において赤字となっていない。国民健康保険特別会計については、平成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年度において赤字が解消されたものの、高齢化の進行により、１人当たり医療費の増加による負担が増え、財政運営は厳しい状態となっている。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各会計で適正な財政運営、企業経営を行っていく。単年度収支の赤字が見込まれる特別会計に対し、赤字を解消するため基準外の繰出を行い健全化を図る。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30344223</v>
      </c>
      <c r="BO4" s="395"/>
      <c r="BP4" s="395"/>
      <c r="BQ4" s="395"/>
      <c r="BR4" s="395"/>
      <c r="BS4" s="395"/>
      <c r="BT4" s="395"/>
      <c r="BU4" s="396"/>
      <c r="BV4" s="394">
        <v>24664364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2.2000000000000002</v>
      </c>
      <c r="CU4" s="401"/>
      <c r="CV4" s="401"/>
      <c r="CW4" s="401"/>
      <c r="CX4" s="401"/>
      <c r="CY4" s="401"/>
      <c r="CZ4" s="401"/>
      <c r="DA4" s="402"/>
      <c r="DB4" s="400">
        <v>1.8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29960132</v>
      </c>
      <c r="BO5" s="432"/>
      <c r="BP5" s="432"/>
      <c r="BQ5" s="432"/>
      <c r="BR5" s="432"/>
      <c r="BS5" s="432"/>
      <c r="BT5" s="432"/>
      <c r="BU5" s="433"/>
      <c r="BV5" s="431">
        <v>24289725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86.8</v>
      </c>
      <c r="CU5" s="429"/>
      <c r="CV5" s="429"/>
      <c r="CW5" s="429"/>
      <c r="CX5" s="429"/>
      <c r="CY5" s="429"/>
      <c r="CZ5" s="429"/>
      <c r="DA5" s="430"/>
      <c r="DB5" s="428">
        <v>89.6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384091</v>
      </c>
      <c r="BO6" s="432"/>
      <c r="BP6" s="432"/>
      <c r="BQ6" s="432"/>
      <c r="BR6" s="432"/>
      <c r="BS6" s="432"/>
      <c r="BT6" s="432"/>
      <c r="BU6" s="433"/>
      <c r="BV6" s="431">
        <v>374639</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93.2</v>
      </c>
      <c r="CU6" s="469"/>
      <c r="CV6" s="469"/>
      <c r="CW6" s="469"/>
      <c r="CX6" s="469"/>
      <c r="CY6" s="469"/>
      <c r="CZ6" s="469"/>
      <c r="DA6" s="470"/>
      <c r="DB6" s="468">
        <v>96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83197</v>
      </c>
      <c r="BO7" s="432"/>
      <c r="BP7" s="432"/>
      <c r="BQ7" s="432"/>
      <c r="BR7" s="432"/>
      <c r="BS7" s="432"/>
      <c r="BT7" s="432"/>
      <c r="BU7" s="433"/>
      <c r="BV7" s="431">
        <v>133646</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13775579</v>
      </c>
      <c r="CU7" s="432"/>
      <c r="CV7" s="432"/>
      <c r="CW7" s="432"/>
      <c r="CX7" s="432"/>
      <c r="CY7" s="432"/>
      <c r="CZ7" s="432"/>
      <c r="DA7" s="433"/>
      <c r="DB7" s="431">
        <v>13440948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300894</v>
      </c>
      <c r="BO8" s="432"/>
      <c r="BP8" s="432"/>
      <c r="BQ8" s="432"/>
      <c r="BR8" s="432"/>
      <c r="BS8" s="432"/>
      <c r="BT8" s="432"/>
      <c r="BU8" s="433"/>
      <c r="BV8" s="431">
        <v>240993</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0.84</v>
      </c>
      <c r="CU8" s="472"/>
      <c r="CV8" s="472"/>
      <c r="CW8" s="472"/>
      <c r="CX8" s="472"/>
      <c r="CY8" s="472"/>
      <c r="CZ8" s="472"/>
      <c r="DA8" s="473"/>
      <c r="DB8" s="471">
        <v>0.85</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50624</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102</v>
      </c>
      <c r="AV9" s="464"/>
      <c r="AW9" s="464"/>
      <c r="AX9" s="464"/>
      <c r="AY9" s="465" t="s">
        <v>117</v>
      </c>
      <c r="AZ9" s="466"/>
      <c r="BA9" s="466"/>
      <c r="BB9" s="466"/>
      <c r="BC9" s="466"/>
      <c r="BD9" s="466"/>
      <c r="BE9" s="466"/>
      <c r="BF9" s="466"/>
      <c r="BG9" s="466"/>
      <c r="BH9" s="466"/>
      <c r="BI9" s="466"/>
      <c r="BJ9" s="466"/>
      <c r="BK9" s="466"/>
      <c r="BL9" s="466"/>
      <c r="BM9" s="467"/>
      <c r="BN9" s="431">
        <v>59901</v>
      </c>
      <c r="BO9" s="432"/>
      <c r="BP9" s="432"/>
      <c r="BQ9" s="432"/>
      <c r="BR9" s="432"/>
      <c r="BS9" s="432"/>
      <c r="BT9" s="432"/>
      <c r="BU9" s="433"/>
      <c r="BV9" s="431">
        <v>-153181</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12.1</v>
      </c>
      <c r="CU9" s="429"/>
      <c r="CV9" s="429"/>
      <c r="CW9" s="429"/>
      <c r="CX9" s="429"/>
      <c r="CY9" s="429"/>
      <c r="CZ9" s="429"/>
      <c r="DA9" s="430"/>
      <c r="DB9" s="428">
        <v>13.4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53164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128983</v>
      </c>
      <c r="BO10" s="432"/>
      <c r="BP10" s="432"/>
      <c r="BQ10" s="432"/>
      <c r="BR10" s="432"/>
      <c r="BS10" s="432"/>
      <c r="BT10" s="432"/>
      <c r="BU10" s="433"/>
      <c r="BV10" s="431">
        <v>201540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12300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52142</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51116</v>
      </c>
      <c r="S13" s="516"/>
      <c r="T13" s="516"/>
      <c r="U13" s="516"/>
      <c r="V13" s="517"/>
      <c r="W13" s="447" t="s">
        <v>141</v>
      </c>
      <c r="X13" s="448"/>
      <c r="Y13" s="448"/>
      <c r="Z13" s="448"/>
      <c r="AA13" s="448"/>
      <c r="AB13" s="438"/>
      <c r="AC13" s="482">
        <v>1200</v>
      </c>
      <c r="AD13" s="483"/>
      <c r="AE13" s="483"/>
      <c r="AF13" s="483"/>
      <c r="AG13" s="525"/>
      <c r="AH13" s="482">
        <v>1293</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188884</v>
      </c>
      <c r="BO13" s="432"/>
      <c r="BP13" s="432"/>
      <c r="BQ13" s="432"/>
      <c r="BR13" s="432"/>
      <c r="BS13" s="432"/>
      <c r="BT13" s="432"/>
      <c r="BU13" s="433"/>
      <c r="BV13" s="431">
        <v>60659</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9.4</v>
      </c>
      <c r="CU13" s="429"/>
      <c r="CV13" s="429"/>
      <c r="CW13" s="429"/>
      <c r="CX13" s="429"/>
      <c r="CY13" s="429"/>
      <c r="CZ13" s="429"/>
      <c r="DA13" s="430"/>
      <c r="DB13" s="428">
        <v>10.5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52792</v>
      </c>
      <c r="S14" s="516"/>
      <c r="T14" s="516"/>
      <c r="U14" s="516"/>
      <c r="V14" s="517"/>
      <c r="W14" s="421"/>
      <c r="X14" s="422"/>
      <c r="Y14" s="422"/>
      <c r="Z14" s="422"/>
      <c r="AA14" s="422"/>
      <c r="AB14" s="411"/>
      <c r="AC14" s="518">
        <v>5.2</v>
      </c>
      <c r="AD14" s="519"/>
      <c r="AE14" s="519"/>
      <c r="AF14" s="519"/>
      <c r="AG14" s="520"/>
      <c r="AH14" s="518">
        <v>5.3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v>82.8</v>
      </c>
      <c r="CU14" s="530"/>
      <c r="CV14" s="530"/>
      <c r="CW14" s="530"/>
      <c r="CX14" s="530"/>
      <c r="CY14" s="530"/>
      <c r="CZ14" s="530"/>
      <c r="DA14" s="531"/>
      <c r="DB14" s="529">
        <v>86.6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51819</v>
      </c>
      <c r="S15" s="516"/>
      <c r="T15" s="516"/>
      <c r="U15" s="516"/>
      <c r="V15" s="517"/>
      <c r="W15" s="447" t="s">
        <v>149</v>
      </c>
      <c r="X15" s="448"/>
      <c r="Y15" s="448"/>
      <c r="Z15" s="448"/>
      <c r="AA15" s="448"/>
      <c r="AB15" s="438"/>
      <c r="AC15" s="482">
        <v>6451</v>
      </c>
      <c r="AD15" s="483"/>
      <c r="AE15" s="483"/>
      <c r="AF15" s="483"/>
      <c r="AG15" s="525"/>
      <c r="AH15" s="482">
        <v>6781</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8592903</v>
      </c>
      <c r="BO15" s="395"/>
      <c r="BP15" s="395"/>
      <c r="BQ15" s="395"/>
      <c r="BR15" s="395"/>
      <c r="BS15" s="395"/>
      <c r="BT15" s="395"/>
      <c r="BU15" s="396"/>
      <c r="BV15" s="394">
        <v>8395829</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27.9</v>
      </c>
      <c r="AD16" s="519"/>
      <c r="AE16" s="519"/>
      <c r="AF16" s="519"/>
      <c r="AG16" s="520"/>
      <c r="AH16" s="518">
        <v>27.9</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10414964</v>
      </c>
      <c r="BO16" s="432"/>
      <c r="BP16" s="432"/>
      <c r="BQ16" s="432"/>
      <c r="BR16" s="432"/>
      <c r="BS16" s="432"/>
      <c r="BT16" s="432"/>
      <c r="BU16" s="433"/>
      <c r="BV16" s="431">
        <v>10103840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15458</v>
      </c>
      <c r="AD17" s="483"/>
      <c r="AE17" s="483"/>
      <c r="AF17" s="483"/>
      <c r="AG17" s="525"/>
      <c r="AH17" s="482">
        <v>16259</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11031438</v>
      </c>
      <c r="BO17" s="432"/>
      <c r="BP17" s="432"/>
      <c r="BQ17" s="432"/>
      <c r="BR17" s="432"/>
      <c r="BS17" s="432"/>
      <c r="BT17" s="432"/>
      <c r="BU17" s="433"/>
      <c r="BV17" s="431">
        <v>10834189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92.49</v>
      </c>
      <c r="M18" s="547"/>
      <c r="N18" s="547"/>
      <c r="O18" s="547"/>
      <c r="P18" s="547"/>
      <c r="Q18" s="547"/>
      <c r="R18" s="548"/>
      <c r="S18" s="548"/>
      <c r="T18" s="548"/>
      <c r="U18" s="548"/>
      <c r="V18" s="549"/>
      <c r="W18" s="449"/>
      <c r="X18" s="450"/>
      <c r="Y18" s="450"/>
      <c r="Z18" s="450"/>
      <c r="AA18" s="450"/>
      <c r="AB18" s="441"/>
      <c r="AC18" s="550">
        <v>66.900000000000006</v>
      </c>
      <c r="AD18" s="551"/>
      <c r="AE18" s="551"/>
      <c r="AF18" s="551"/>
      <c r="AG18" s="552"/>
      <c r="AH18" s="550">
        <v>66.8</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12081754</v>
      </c>
      <c r="BO18" s="432"/>
      <c r="BP18" s="432"/>
      <c r="BQ18" s="432"/>
      <c r="BR18" s="432"/>
      <c r="BS18" s="432"/>
      <c r="BT18" s="432"/>
      <c r="BU18" s="433"/>
      <c r="BV18" s="431">
        <v>12328732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547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15853625</v>
      </c>
      <c r="BO19" s="432"/>
      <c r="BP19" s="432"/>
      <c r="BQ19" s="432"/>
      <c r="BR19" s="432"/>
      <c r="BS19" s="432"/>
      <c r="BT19" s="432"/>
      <c r="BU19" s="433"/>
      <c r="BV19" s="431">
        <v>15231018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21272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24349320</v>
      </c>
      <c r="BO23" s="432"/>
      <c r="BP23" s="432"/>
      <c r="BQ23" s="432"/>
      <c r="BR23" s="432"/>
      <c r="BS23" s="432"/>
      <c r="BT23" s="432"/>
      <c r="BU23" s="433"/>
      <c r="BV23" s="431">
        <v>23600540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8850</v>
      </c>
      <c r="R24" s="483"/>
      <c r="S24" s="483"/>
      <c r="T24" s="483"/>
      <c r="U24" s="483"/>
      <c r="V24" s="525"/>
      <c r="W24" s="584"/>
      <c r="X24" s="572"/>
      <c r="Y24" s="573"/>
      <c r="Z24" s="481" t="s">
        <v>173</v>
      </c>
      <c r="AA24" s="461"/>
      <c r="AB24" s="461"/>
      <c r="AC24" s="461"/>
      <c r="AD24" s="461"/>
      <c r="AE24" s="461"/>
      <c r="AF24" s="461"/>
      <c r="AG24" s="462"/>
      <c r="AH24" s="482">
        <v>476</v>
      </c>
      <c r="AI24" s="483"/>
      <c r="AJ24" s="483"/>
      <c r="AK24" s="483"/>
      <c r="AL24" s="525"/>
      <c r="AM24" s="482">
        <v>1411816</v>
      </c>
      <c r="AN24" s="483"/>
      <c r="AO24" s="483"/>
      <c r="AP24" s="483"/>
      <c r="AQ24" s="483"/>
      <c r="AR24" s="525"/>
      <c r="AS24" s="482">
        <v>2966</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19409044</v>
      </c>
      <c r="BO24" s="432"/>
      <c r="BP24" s="432"/>
      <c r="BQ24" s="432"/>
      <c r="BR24" s="432"/>
      <c r="BS24" s="432"/>
      <c r="BT24" s="432"/>
      <c r="BU24" s="433"/>
      <c r="BV24" s="431">
        <v>18615900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6790</v>
      </c>
      <c r="R25" s="483"/>
      <c r="S25" s="483"/>
      <c r="T25" s="483"/>
      <c r="U25" s="483"/>
      <c r="V25" s="525"/>
      <c r="W25" s="584"/>
      <c r="X25" s="572"/>
      <c r="Y25" s="573"/>
      <c r="Z25" s="481" t="s">
        <v>176</v>
      </c>
      <c r="AA25" s="461"/>
      <c r="AB25" s="461"/>
      <c r="AC25" s="461"/>
      <c r="AD25" s="461"/>
      <c r="AE25" s="461"/>
      <c r="AF25" s="461"/>
      <c r="AG25" s="462"/>
      <c r="AH25" s="482">
        <v>78</v>
      </c>
      <c r="AI25" s="483"/>
      <c r="AJ25" s="483"/>
      <c r="AK25" s="483"/>
      <c r="AL25" s="525"/>
      <c r="AM25" s="482">
        <v>238914</v>
      </c>
      <c r="AN25" s="483"/>
      <c r="AO25" s="483"/>
      <c r="AP25" s="483"/>
      <c r="AQ25" s="483"/>
      <c r="AR25" s="525"/>
      <c r="AS25" s="482">
        <v>3063</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7958442</v>
      </c>
      <c r="BO25" s="395"/>
      <c r="BP25" s="395"/>
      <c r="BQ25" s="395"/>
      <c r="BR25" s="395"/>
      <c r="BS25" s="395"/>
      <c r="BT25" s="395"/>
      <c r="BU25" s="396"/>
      <c r="BV25" s="394">
        <v>1996325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6100</v>
      </c>
      <c r="R26" s="483"/>
      <c r="S26" s="483"/>
      <c r="T26" s="483"/>
      <c r="U26" s="483"/>
      <c r="V26" s="525"/>
      <c r="W26" s="584"/>
      <c r="X26" s="572"/>
      <c r="Y26" s="573"/>
      <c r="Z26" s="481" t="s">
        <v>179</v>
      </c>
      <c r="AA26" s="594"/>
      <c r="AB26" s="594"/>
      <c r="AC26" s="594"/>
      <c r="AD26" s="594"/>
      <c r="AE26" s="594"/>
      <c r="AF26" s="594"/>
      <c r="AG26" s="595"/>
      <c r="AH26" s="482">
        <v>34</v>
      </c>
      <c r="AI26" s="483"/>
      <c r="AJ26" s="483"/>
      <c r="AK26" s="483"/>
      <c r="AL26" s="525"/>
      <c r="AM26" s="482">
        <v>101490</v>
      </c>
      <c r="AN26" s="483"/>
      <c r="AO26" s="483"/>
      <c r="AP26" s="483"/>
      <c r="AQ26" s="483"/>
      <c r="AR26" s="525"/>
      <c r="AS26" s="482">
        <v>2985</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5540</v>
      </c>
      <c r="R27" s="483"/>
      <c r="S27" s="483"/>
      <c r="T27" s="483"/>
      <c r="U27" s="483"/>
      <c r="V27" s="525"/>
      <c r="W27" s="584"/>
      <c r="X27" s="572"/>
      <c r="Y27" s="573"/>
      <c r="Z27" s="481" t="s">
        <v>182</v>
      </c>
      <c r="AA27" s="461"/>
      <c r="AB27" s="461"/>
      <c r="AC27" s="461"/>
      <c r="AD27" s="461"/>
      <c r="AE27" s="461"/>
      <c r="AF27" s="461"/>
      <c r="AG27" s="462"/>
      <c r="AH27" s="482">
        <v>27</v>
      </c>
      <c r="AI27" s="483"/>
      <c r="AJ27" s="483"/>
      <c r="AK27" s="483"/>
      <c r="AL27" s="525"/>
      <c r="AM27" s="482">
        <v>74497</v>
      </c>
      <c r="AN27" s="483"/>
      <c r="AO27" s="483"/>
      <c r="AP27" s="483"/>
      <c r="AQ27" s="483"/>
      <c r="AR27" s="525"/>
      <c r="AS27" s="482">
        <v>2759</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139</v>
      </c>
      <c r="BO27" s="608"/>
      <c r="BP27" s="608"/>
      <c r="BQ27" s="608"/>
      <c r="BR27" s="608"/>
      <c r="BS27" s="608"/>
      <c r="BT27" s="608"/>
      <c r="BU27" s="609"/>
      <c r="BV27" s="607" t="s">
        <v>139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4830</v>
      </c>
      <c r="R28" s="483"/>
      <c r="S28" s="483"/>
      <c r="T28" s="483"/>
      <c r="U28" s="483"/>
      <c r="V28" s="525"/>
      <c r="W28" s="584"/>
      <c r="X28" s="572"/>
      <c r="Y28" s="573"/>
      <c r="Z28" s="481" t="s">
        <v>185</v>
      </c>
      <c r="AA28" s="461"/>
      <c r="AB28" s="461"/>
      <c r="AC28" s="461"/>
      <c r="AD28" s="461"/>
      <c r="AE28" s="461"/>
      <c r="AF28" s="461"/>
      <c r="AG28" s="462"/>
      <c r="AH28" s="482" t="s">
        <v>139</v>
      </c>
      <c r="AI28" s="483"/>
      <c r="AJ28" s="483"/>
      <c r="AK28" s="483"/>
      <c r="AL28" s="525"/>
      <c r="AM28" s="482" t="s">
        <v>139</v>
      </c>
      <c r="AN28" s="483"/>
      <c r="AO28" s="483"/>
      <c r="AP28" s="483"/>
      <c r="AQ28" s="483"/>
      <c r="AR28" s="525"/>
      <c r="AS28" s="482" t="s">
        <v>139</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3258942</v>
      </c>
      <c r="BO28" s="395"/>
      <c r="BP28" s="395"/>
      <c r="BQ28" s="395"/>
      <c r="BR28" s="395"/>
      <c r="BS28" s="395"/>
      <c r="BT28" s="395"/>
      <c r="BU28" s="396"/>
      <c r="BV28" s="394">
        <v>3129959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18</v>
      </c>
      <c r="M29" s="483"/>
      <c r="N29" s="483"/>
      <c r="O29" s="483"/>
      <c r="P29" s="525"/>
      <c r="Q29" s="482">
        <v>4330</v>
      </c>
      <c r="R29" s="483"/>
      <c r="S29" s="483"/>
      <c r="T29" s="483"/>
      <c r="U29" s="483"/>
      <c r="V29" s="525"/>
      <c r="W29" s="585"/>
      <c r="X29" s="586"/>
      <c r="Y29" s="587"/>
      <c r="Z29" s="481" t="s">
        <v>188</v>
      </c>
      <c r="AA29" s="461"/>
      <c r="AB29" s="461"/>
      <c r="AC29" s="461"/>
      <c r="AD29" s="461"/>
      <c r="AE29" s="461"/>
      <c r="AF29" s="461"/>
      <c r="AG29" s="462"/>
      <c r="AH29" s="482">
        <v>503</v>
      </c>
      <c r="AI29" s="483"/>
      <c r="AJ29" s="483"/>
      <c r="AK29" s="483"/>
      <c r="AL29" s="525"/>
      <c r="AM29" s="482">
        <v>1486313</v>
      </c>
      <c r="AN29" s="483"/>
      <c r="AO29" s="483"/>
      <c r="AP29" s="483"/>
      <c r="AQ29" s="483"/>
      <c r="AR29" s="525"/>
      <c r="AS29" s="482">
        <v>2955</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18425</v>
      </c>
      <c r="BO29" s="432"/>
      <c r="BP29" s="432"/>
      <c r="BQ29" s="432"/>
      <c r="BR29" s="432"/>
      <c r="BS29" s="432"/>
      <c r="BT29" s="432"/>
      <c r="BU29" s="433"/>
      <c r="BV29" s="431">
        <v>18391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99.9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1562160</v>
      </c>
      <c r="BO30" s="608"/>
      <c r="BP30" s="608"/>
      <c r="BQ30" s="608"/>
      <c r="BR30" s="608"/>
      <c r="BS30" s="608"/>
      <c r="BT30" s="608"/>
      <c r="BU30" s="609"/>
      <c r="BV30" s="607">
        <v>1618707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9</v>
      </c>
      <c r="AN34" s="620"/>
      <c r="AO34" s="621" t="str">
        <f>IF('各会計、関係団体の財政状況及び健全化判断比率'!B34="","",'各会計、関係団体の財政状況及び健全化判断比率'!B34)</f>
        <v>病院事業会計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IF('各会計、関係団体の財政状況及び健全化判断比率'!B36="","",'各会計、関係団体の財政状況及び健全化判断比率'!B36)</f>
        <v>坂出港港湾整備事業特別会計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坂出、宇多津広域行政事務組合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本州四国総合開発（株）</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王越診療所特別会計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国民健康保険与島診療所特別会計</v>
      </c>
      <c r="X35" s="621"/>
      <c r="Y35" s="621"/>
      <c r="Z35" s="621"/>
      <c r="AA35" s="621"/>
      <c r="AB35" s="621"/>
      <c r="AC35" s="621"/>
      <c r="AD35" s="621"/>
      <c r="AE35" s="621"/>
      <c r="AF35" s="621"/>
      <c r="AG35" s="621"/>
      <c r="AH35" s="621"/>
      <c r="AI35" s="621"/>
      <c r="AJ35" s="621"/>
      <c r="AK35" s="621"/>
      <c r="AL35" s="214"/>
      <c r="AM35" s="620">
        <f t="shared" ref="AM35:AM43" si="0">IF(AO35="","",AM34+1)</f>
        <v>10</v>
      </c>
      <c r="AN35" s="620"/>
      <c r="AO35" s="621" t="str">
        <f>IF('各会計、関係団体の財政状況及び健全化判断比率'!B35="","",'各会計、関係団体の財政状況及び健全化判断比率'!B35)</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香川県後期高齢者医療広域連合（一般会計）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（公財）坂出市学校給食会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香川県後期高齢者医療広域連合（後期高齢者医療事業）</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介護保険介護予防支援事業特別会計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香川県広域水道事業団（水道事業会計）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7</v>
      </c>
      <c r="V38" s="620"/>
      <c r="W38" s="621" t="str">
        <f>IF('各会計、関係団体の財政状況及び健全化判断比率'!B32="","",'各会計、関係団体の財政状況及び健全化判断比率'!B32)</f>
        <v>坂出駅北口地下駐車場事業特別会計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香川県広域水道事業団（工業用水道事業会計）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f t="shared" si="4"/>
        <v>8</v>
      </c>
      <c r="V39" s="620"/>
      <c r="W39" s="621" t="str">
        <f>IF('各会計、関係団体の財政状況及び健全化判断比率'!B33="","",'各会計、関係団体の財政状況及び健全化判断比率'!B33)</f>
        <v>後期高齢者医療特別会計</v>
      </c>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us9v0Wzvpy0w5/3Q82jrBlbHu3r6QsTmjD0O716xTpmEkq0VNoFzqnaQANy6V0ZTXFEBlWPcCKEMXQ+NFovQg==" saltValue="vjnJYnoqAGcy5i55KyZu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2" t="s">
        <v>570</v>
      </c>
      <c r="D34" s="1212"/>
      <c r="E34" s="1213"/>
      <c r="F34" s="32">
        <v>28.82</v>
      </c>
      <c r="G34" s="33">
        <v>26.5</v>
      </c>
      <c r="H34" s="33">
        <v>27.74</v>
      </c>
      <c r="I34" s="33">
        <v>33.56</v>
      </c>
      <c r="J34" s="34">
        <v>33.159999999999997</v>
      </c>
      <c r="K34" s="22"/>
      <c r="L34" s="22"/>
      <c r="M34" s="22"/>
      <c r="N34" s="22"/>
      <c r="O34" s="22"/>
      <c r="P34" s="22"/>
    </row>
    <row r="35" spans="1:16" ht="39" customHeight="1" x14ac:dyDescent="0.15">
      <c r="A35" s="22"/>
      <c r="B35" s="35"/>
      <c r="C35" s="1206" t="s">
        <v>571</v>
      </c>
      <c r="D35" s="1207"/>
      <c r="E35" s="1208"/>
      <c r="F35" s="36">
        <v>5.39</v>
      </c>
      <c r="G35" s="37">
        <v>1.28</v>
      </c>
      <c r="H35" s="37">
        <v>2.89</v>
      </c>
      <c r="I35" s="37">
        <v>1.79</v>
      </c>
      <c r="J35" s="38">
        <v>2.1800000000000002</v>
      </c>
      <c r="K35" s="22"/>
      <c r="L35" s="22"/>
      <c r="M35" s="22"/>
      <c r="N35" s="22"/>
      <c r="O35" s="22"/>
      <c r="P35" s="22"/>
    </row>
    <row r="36" spans="1:16" ht="39" customHeight="1" x14ac:dyDescent="0.15">
      <c r="A36" s="22"/>
      <c r="B36" s="35"/>
      <c r="C36" s="1206" t="s">
        <v>572</v>
      </c>
      <c r="D36" s="1207"/>
      <c r="E36" s="1208"/>
      <c r="F36" s="36">
        <v>0.56999999999999995</v>
      </c>
      <c r="G36" s="37">
        <v>0.32</v>
      </c>
      <c r="H36" s="37">
        <v>0.73</v>
      </c>
      <c r="I36" s="37">
        <v>0.82</v>
      </c>
      <c r="J36" s="38">
        <v>0.88</v>
      </c>
      <c r="K36" s="22"/>
      <c r="L36" s="22"/>
      <c r="M36" s="22"/>
      <c r="N36" s="22"/>
      <c r="O36" s="22"/>
      <c r="P36" s="22"/>
    </row>
    <row r="37" spans="1:16" ht="39" customHeight="1" x14ac:dyDescent="0.15">
      <c r="A37" s="22"/>
      <c r="B37" s="35"/>
      <c r="C37" s="1206" t="s">
        <v>573</v>
      </c>
      <c r="D37" s="1207"/>
      <c r="E37" s="1208"/>
      <c r="F37" s="36">
        <v>0.72</v>
      </c>
      <c r="G37" s="37">
        <v>1.67</v>
      </c>
      <c r="H37" s="37">
        <v>1.08</v>
      </c>
      <c r="I37" s="37">
        <v>0.65</v>
      </c>
      <c r="J37" s="38">
        <v>0.46</v>
      </c>
      <c r="K37" s="22"/>
      <c r="L37" s="22"/>
      <c r="M37" s="22"/>
      <c r="N37" s="22"/>
      <c r="O37" s="22"/>
      <c r="P37" s="22"/>
    </row>
    <row r="38" spans="1:16" ht="39" customHeight="1" x14ac:dyDescent="0.15">
      <c r="A38" s="22"/>
      <c r="B38" s="35"/>
      <c r="C38" s="1206" t="s">
        <v>574</v>
      </c>
      <c r="D38" s="1207"/>
      <c r="E38" s="1208"/>
      <c r="F38" s="36" t="s">
        <v>522</v>
      </c>
      <c r="G38" s="37" t="s">
        <v>522</v>
      </c>
      <c r="H38" s="37" t="s">
        <v>522</v>
      </c>
      <c r="I38" s="37" t="s">
        <v>522</v>
      </c>
      <c r="J38" s="38">
        <v>0.34</v>
      </c>
      <c r="K38" s="22"/>
      <c r="L38" s="22"/>
      <c r="M38" s="22"/>
      <c r="N38" s="22"/>
      <c r="O38" s="22"/>
      <c r="P38" s="22"/>
    </row>
    <row r="39" spans="1:16" ht="39" customHeight="1" x14ac:dyDescent="0.15">
      <c r="A39" s="22"/>
      <c r="B39" s="35"/>
      <c r="C39" s="1206" t="s">
        <v>575</v>
      </c>
      <c r="D39" s="1207"/>
      <c r="E39" s="1208"/>
      <c r="F39" s="36" t="s">
        <v>576</v>
      </c>
      <c r="G39" s="37">
        <v>0.43</v>
      </c>
      <c r="H39" s="37">
        <v>0.16</v>
      </c>
      <c r="I39" s="37">
        <v>0.02</v>
      </c>
      <c r="J39" s="38">
        <v>0.27</v>
      </c>
      <c r="K39" s="22"/>
      <c r="L39" s="22"/>
      <c r="M39" s="22"/>
      <c r="N39" s="22"/>
      <c r="O39" s="22"/>
      <c r="P39" s="22"/>
    </row>
    <row r="40" spans="1:16" ht="39" customHeight="1" x14ac:dyDescent="0.15">
      <c r="A40" s="22"/>
      <c r="B40" s="35"/>
      <c r="C40" s="1206" t="s">
        <v>577</v>
      </c>
      <c r="D40" s="1207"/>
      <c r="E40" s="1208"/>
      <c r="F40" s="36">
        <v>0</v>
      </c>
      <c r="G40" s="37">
        <v>0.01</v>
      </c>
      <c r="H40" s="37">
        <v>0.01</v>
      </c>
      <c r="I40" s="37">
        <v>0.01</v>
      </c>
      <c r="J40" s="38">
        <v>0</v>
      </c>
      <c r="K40" s="22"/>
      <c r="L40" s="22"/>
      <c r="M40" s="22"/>
      <c r="N40" s="22"/>
      <c r="O40" s="22"/>
      <c r="P40" s="22"/>
    </row>
    <row r="41" spans="1:16" ht="39" customHeight="1" x14ac:dyDescent="0.15">
      <c r="A41" s="22"/>
      <c r="B41" s="35"/>
      <c r="C41" s="1206" t="s">
        <v>578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579</v>
      </c>
      <c r="D42" s="1207"/>
      <c r="E42" s="1208"/>
      <c r="F42" s="36" t="s">
        <v>580</v>
      </c>
      <c r="G42" s="37" t="s">
        <v>522</v>
      </c>
      <c r="H42" s="37" t="s">
        <v>522</v>
      </c>
      <c r="I42" s="37" t="s">
        <v>522</v>
      </c>
      <c r="J42" s="38" t="s">
        <v>522</v>
      </c>
      <c r="K42" s="22"/>
      <c r="L42" s="22"/>
      <c r="M42" s="22"/>
      <c r="N42" s="22"/>
      <c r="O42" s="22"/>
      <c r="P42" s="22"/>
    </row>
    <row r="43" spans="1:16" ht="39" customHeight="1" thickBot="1" x14ac:dyDescent="0.2">
      <c r="A43" s="22"/>
      <c r="B43" s="40"/>
      <c r="C43" s="1209" t="s">
        <v>581</v>
      </c>
      <c r="D43" s="1210"/>
      <c r="E43" s="1211"/>
      <c r="F43" s="41">
        <v>8.59</v>
      </c>
      <c r="G43" s="42">
        <v>7.96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ejcSsjbnyBDufLVVE3i2+diG50m+tZ3XjttyOt0cOP4VUa3XYh2vjyanOZD2szf/539fCsyA0YEfgRx0NduTQ==" saltValue="yCr2q1mrgpt7ItvrDtIg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2213</v>
      </c>
      <c r="L45" s="60">
        <v>2205</v>
      </c>
      <c r="M45" s="60">
        <v>2103</v>
      </c>
      <c r="N45" s="60">
        <v>2024</v>
      </c>
      <c r="O45" s="61">
        <v>1921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522</v>
      </c>
      <c r="L46" s="64" t="s">
        <v>522</v>
      </c>
      <c r="M46" s="64" t="s">
        <v>522</v>
      </c>
      <c r="N46" s="64" t="s">
        <v>522</v>
      </c>
      <c r="O46" s="65" t="s">
        <v>522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522</v>
      </c>
      <c r="L47" s="64" t="s">
        <v>522</v>
      </c>
      <c r="M47" s="64" t="s">
        <v>522</v>
      </c>
      <c r="N47" s="64" t="s">
        <v>522</v>
      </c>
      <c r="O47" s="65" t="s">
        <v>522</v>
      </c>
      <c r="P47" s="48"/>
      <c r="Q47" s="48"/>
      <c r="R47" s="48"/>
      <c r="S47" s="48"/>
      <c r="T47" s="48"/>
      <c r="U47" s="48"/>
    </row>
    <row r="48" spans="1:21" ht="30.75" customHeight="1" x14ac:dyDescent="0.15">
      <c r="A48" s="48"/>
      <c r="B48" s="1216"/>
      <c r="C48" s="1217"/>
      <c r="D48" s="62"/>
      <c r="E48" s="1222" t="s">
        <v>15</v>
      </c>
      <c r="F48" s="1222"/>
      <c r="G48" s="1222"/>
      <c r="H48" s="1222"/>
      <c r="I48" s="1222"/>
      <c r="J48" s="1223"/>
      <c r="K48" s="63">
        <v>650</v>
      </c>
      <c r="L48" s="64">
        <v>673</v>
      </c>
      <c r="M48" s="64">
        <v>639</v>
      </c>
      <c r="N48" s="64">
        <v>673</v>
      </c>
      <c r="O48" s="65">
        <v>523</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522</v>
      </c>
      <c r="L49" s="64" t="s">
        <v>522</v>
      </c>
      <c r="M49" s="64" t="s">
        <v>522</v>
      </c>
      <c r="N49" s="64">
        <v>1</v>
      </c>
      <c r="O49" s="65">
        <v>1</v>
      </c>
      <c r="P49" s="48"/>
      <c r="Q49" s="48"/>
      <c r="R49" s="48"/>
      <c r="S49" s="48"/>
      <c r="T49" s="48"/>
      <c r="U49" s="48"/>
    </row>
    <row r="50" spans="1:21" ht="30.75" customHeight="1" x14ac:dyDescent="0.15">
      <c r="A50" s="48"/>
      <c r="B50" s="1216"/>
      <c r="C50" s="1217"/>
      <c r="D50" s="62"/>
      <c r="E50" s="1222" t="s">
        <v>17</v>
      </c>
      <c r="F50" s="1222"/>
      <c r="G50" s="1222"/>
      <c r="H50" s="1222"/>
      <c r="I50" s="1222"/>
      <c r="J50" s="1223"/>
      <c r="K50" s="63">
        <v>1</v>
      </c>
      <c r="L50" s="64">
        <v>1</v>
      </c>
      <c r="M50" s="64">
        <v>1</v>
      </c>
      <c r="N50" s="64">
        <v>1</v>
      </c>
      <c r="O50" s="65">
        <v>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522</v>
      </c>
      <c r="L51" s="64" t="s">
        <v>522</v>
      </c>
      <c r="M51" s="64" t="s">
        <v>522</v>
      </c>
      <c r="N51" s="64" t="s">
        <v>522</v>
      </c>
      <c r="O51" s="65" t="s">
        <v>522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1480</v>
      </c>
      <c r="L52" s="64">
        <v>1510</v>
      </c>
      <c r="M52" s="64">
        <v>1510</v>
      </c>
      <c r="N52" s="64">
        <v>1500</v>
      </c>
      <c r="O52" s="65">
        <v>1448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1384</v>
      </c>
      <c r="L53" s="69">
        <v>1369</v>
      </c>
      <c r="M53" s="69">
        <v>1233</v>
      </c>
      <c r="N53" s="69">
        <v>1199</v>
      </c>
      <c r="O53" s="70">
        <v>998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PiMcVEKkjYGgVJtZhGeU8FDPPU5QHOjWaIbMfQR/0zah2J6fZirnFf++BAREJbb+Ew5hsUggMsXJj13FSnVCA==" saltValue="lnns4Tda7Wnu3ToA3tRh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0" t="s">
        <v>30</v>
      </c>
      <c r="C41" s="1241"/>
      <c r="D41" s="102"/>
      <c r="E41" s="1246" t="s">
        <v>31</v>
      </c>
      <c r="F41" s="1246"/>
      <c r="G41" s="1246"/>
      <c r="H41" s="1247"/>
      <c r="I41" s="103">
        <v>21938</v>
      </c>
      <c r="J41" s="104">
        <v>21844</v>
      </c>
      <c r="K41" s="104">
        <v>22393</v>
      </c>
      <c r="L41" s="104">
        <v>23601</v>
      </c>
      <c r="M41" s="105">
        <v>24349</v>
      </c>
    </row>
    <row r="42" spans="2:13" ht="27.75" customHeight="1" x14ac:dyDescent="0.15">
      <c r="B42" s="1242"/>
      <c r="C42" s="1243"/>
      <c r="D42" s="106"/>
      <c r="E42" s="1248" t="s">
        <v>32</v>
      </c>
      <c r="F42" s="1248"/>
      <c r="G42" s="1248"/>
      <c r="H42" s="1249"/>
      <c r="I42" s="107">
        <v>8</v>
      </c>
      <c r="J42" s="108">
        <v>7</v>
      </c>
      <c r="K42" s="108">
        <v>5</v>
      </c>
      <c r="L42" s="108">
        <v>4</v>
      </c>
      <c r="M42" s="109">
        <v>3</v>
      </c>
    </row>
    <row r="43" spans="2:13" ht="27.75" customHeight="1" x14ac:dyDescent="0.15">
      <c r="B43" s="1242"/>
      <c r="C43" s="1243"/>
      <c r="D43" s="106"/>
      <c r="E43" s="1248" t="s">
        <v>33</v>
      </c>
      <c r="F43" s="1248"/>
      <c r="G43" s="1248"/>
      <c r="H43" s="1249"/>
      <c r="I43" s="107">
        <v>9479</v>
      </c>
      <c r="J43" s="108">
        <v>9255</v>
      </c>
      <c r="K43" s="108">
        <v>8589</v>
      </c>
      <c r="L43" s="108">
        <v>8246</v>
      </c>
      <c r="M43" s="109">
        <v>7417</v>
      </c>
    </row>
    <row r="44" spans="2:13" ht="27.75" customHeight="1" x14ac:dyDescent="0.15">
      <c r="B44" s="1242"/>
      <c r="C44" s="1243"/>
      <c r="D44" s="106"/>
      <c r="E44" s="1248" t="s">
        <v>34</v>
      </c>
      <c r="F44" s="1248"/>
      <c r="G44" s="1248"/>
      <c r="H44" s="1249"/>
      <c r="I44" s="107" t="s">
        <v>522</v>
      </c>
      <c r="J44" s="108" t="s">
        <v>522</v>
      </c>
      <c r="K44" s="108" t="s">
        <v>522</v>
      </c>
      <c r="L44" s="108" t="s">
        <v>522</v>
      </c>
      <c r="M44" s="109">
        <v>123</v>
      </c>
    </row>
    <row r="45" spans="2:13" ht="27.75" customHeight="1" x14ac:dyDescent="0.15">
      <c r="B45" s="1242"/>
      <c r="C45" s="1243"/>
      <c r="D45" s="106"/>
      <c r="E45" s="1248" t="s">
        <v>35</v>
      </c>
      <c r="F45" s="1248"/>
      <c r="G45" s="1248"/>
      <c r="H45" s="1249"/>
      <c r="I45" s="107">
        <v>3514</v>
      </c>
      <c r="J45" s="108">
        <v>3411</v>
      </c>
      <c r="K45" s="108">
        <v>2976</v>
      </c>
      <c r="L45" s="108">
        <v>3093</v>
      </c>
      <c r="M45" s="109">
        <v>3130</v>
      </c>
    </row>
    <row r="46" spans="2:13" ht="27.75" customHeight="1" x14ac:dyDescent="0.15">
      <c r="B46" s="1242"/>
      <c r="C46" s="1243"/>
      <c r="D46" s="110"/>
      <c r="E46" s="1248" t="s">
        <v>36</v>
      </c>
      <c r="F46" s="1248"/>
      <c r="G46" s="1248"/>
      <c r="H46" s="1249"/>
      <c r="I46" s="107" t="s">
        <v>522</v>
      </c>
      <c r="J46" s="108" t="s">
        <v>522</v>
      </c>
      <c r="K46" s="108" t="s">
        <v>522</v>
      </c>
      <c r="L46" s="108" t="s">
        <v>522</v>
      </c>
      <c r="M46" s="109" t="s">
        <v>522</v>
      </c>
    </row>
    <row r="47" spans="2:13" ht="27.75" customHeight="1" x14ac:dyDescent="0.15">
      <c r="B47" s="1242"/>
      <c r="C47" s="1243"/>
      <c r="D47" s="111"/>
      <c r="E47" s="1250" t="s">
        <v>37</v>
      </c>
      <c r="F47" s="1251"/>
      <c r="G47" s="1251"/>
      <c r="H47" s="1252"/>
      <c r="I47" s="107" t="s">
        <v>522</v>
      </c>
      <c r="J47" s="108" t="s">
        <v>522</v>
      </c>
      <c r="K47" s="108" t="s">
        <v>522</v>
      </c>
      <c r="L47" s="108" t="s">
        <v>522</v>
      </c>
      <c r="M47" s="109" t="s">
        <v>522</v>
      </c>
    </row>
    <row r="48" spans="2:13" ht="27.75" customHeight="1" x14ac:dyDescent="0.15">
      <c r="B48" s="1242"/>
      <c r="C48" s="1243"/>
      <c r="D48" s="106"/>
      <c r="E48" s="1248" t="s">
        <v>38</v>
      </c>
      <c r="F48" s="1248"/>
      <c r="G48" s="1248"/>
      <c r="H48" s="1249"/>
      <c r="I48" s="107" t="s">
        <v>522</v>
      </c>
      <c r="J48" s="108" t="s">
        <v>522</v>
      </c>
      <c r="K48" s="108" t="s">
        <v>522</v>
      </c>
      <c r="L48" s="108" t="s">
        <v>522</v>
      </c>
      <c r="M48" s="109" t="s">
        <v>522</v>
      </c>
    </row>
    <row r="49" spans="2:13" ht="27.75" customHeight="1" x14ac:dyDescent="0.15">
      <c r="B49" s="1244"/>
      <c r="C49" s="1245"/>
      <c r="D49" s="106"/>
      <c r="E49" s="1248" t="s">
        <v>39</v>
      </c>
      <c r="F49" s="1248"/>
      <c r="G49" s="1248"/>
      <c r="H49" s="1249"/>
      <c r="I49" s="107" t="s">
        <v>522</v>
      </c>
      <c r="J49" s="108" t="s">
        <v>522</v>
      </c>
      <c r="K49" s="108" t="s">
        <v>522</v>
      </c>
      <c r="L49" s="108" t="s">
        <v>522</v>
      </c>
      <c r="M49" s="109" t="s">
        <v>522</v>
      </c>
    </row>
    <row r="50" spans="2:13" ht="27.75" customHeight="1" x14ac:dyDescent="0.15">
      <c r="B50" s="1253" t="s">
        <v>40</v>
      </c>
      <c r="C50" s="1254"/>
      <c r="D50" s="112"/>
      <c r="E50" s="1248" t="s">
        <v>41</v>
      </c>
      <c r="F50" s="1248"/>
      <c r="G50" s="1248"/>
      <c r="H50" s="1249"/>
      <c r="I50" s="107">
        <v>5725</v>
      </c>
      <c r="J50" s="108">
        <v>6088</v>
      </c>
      <c r="K50" s="108">
        <v>5673</v>
      </c>
      <c r="L50" s="108">
        <v>5250</v>
      </c>
      <c r="M50" s="109">
        <v>5300</v>
      </c>
    </row>
    <row r="51" spans="2:13" ht="27.75" customHeight="1" x14ac:dyDescent="0.15">
      <c r="B51" s="1242"/>
      <c r="C51" s="1243"/>
      <c r="D51" s="106"/>
      <c r="E51" s="1248" t="s">
        <v>42</v>
      </c>
      <c r="F51" s="1248"/>
      <c r="G51" s="1248"/>
      <c r="H51" s="1249"/>
      <c r="I51" s="107">
        <v>15</v>
      </c>
      <c r="J51" s="108">
        <v>7</v>
      </c>
      <c r="K51" s="108">
        <v>2</v>
      </c>
      <c r="L51" s="108">
        <v>1</v>
      </c>
      <c r="M51" s="109">
        <v>0</v>
      </c>
    </row>
    <row r="52" spans="2:13" ht="27.75" customHeight="1" x14ac:dyDescent="0.15">
      <c r="B52" s="1244"/>
      <c r="C52" s="1245"/>
      <c r="D52" s="106"/>
      <c r="E52" s="1248" t="s">
        <v>43</v>
      </c>
      <c r="F52" s="1248"/>
      <c r="G52" s="1248"/>
      <c r="H52" s="1249"/>
      <c r="I52" s="107">
        <v>18527</v>
      </c>
      <c r="J52" s="108">
        <v>18588</v>
      </c>
      <c r="K52" s="108">
        <v>18821</v>
      </c>
      <c r="L52" s="108">
        <v>19346</v>
      </c>
      <c r="M52" s="109">
        <v>19513</v>
      </c>
    </row>
    <row r="53" spans="2:13" ht="27.75" customHeight="1" thickBot="1" x14ac:dyDescent="0.2">
      <c r="B53" s="1255" t="s">
        <v>44</v>
      </c>
      <c r="C53" s="1256"/>
      <c r="D53" s="113"/>
      <c r="E53" s="1257" t="s">
        <v>45</v>
      </c>
      <c r="F53" s="1257"/>
      <c r="G53" s="1257"/>
      <c r="H53" s="1258"/>
      <c r="I53" s="114">
        <v>10671</v>
      </c>
      <c r="J53" s="115">
        <v>9834</v>
      </c>
      <c r="K53" s="115">
        <v>9468</v>
      </c>
      <c r="L53" s="115">
        <v>10347</v>
      </c>
      <c r="M53" s="116">
        <v>10208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Y8yevRy64ZVXT4FReVOFa29r8ClRs8nxkNww/4X3hsAHPiAepN4us20k0yxAPSszQedQYXr9RTMvuOpdG95XQ==" saltValue="apDepbhJeS/zrYFugFbU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7" t="s">
        <v>48</v>
      </c>
      <c r="D55" s="1267"/>
      <c r="E55" s="1268"/>
      <c r="F55" s="128">
        <v>2928</v>
      </c>
      <c r="G55" s="128">
        <v>3130</v>
      </c>
      <c r="H55" s="129">
        <v>3259</v>
      </c>
    </row>
    <row r="56" spans="2:8" ht="52.5" customHeight="1" x14ac:dyDescent="0.15">
      <c r="B56" s="130"/>
      <c r="C56" s="1269" t="s">
        <v>49</v>
      </c>
      <c r="D56" s="1269"/>
      <c r="E56" s="1270"/>
      <c r="F56" s="131">
        <v>18</v>
      </c>
      <c r="G56" s="131">
        <v>18</v>
      </c>
      <c r="H56" s="132">
        <v>18</v>
      </c>
    </row>
    <row r="57" spans="2:8" ht="53.25" customHeight="1" x14ac:dyDescent="0.15">
      <c r="B57" s="130"/>
      <c r="C57" s="1271" t="s">
        <v>50</v>
      </c>
      <c r="D57" s="1271"/>
      <c r="E57" s="1272"/>
      <c r="F57" s="133">
        <v>2225</v>
      </c>
      <c r="G57" s="133">
        <v>1619</v>
      </c>
      <c r="H57" s="134">
        <v>1562</v>
      </c>
    </row>
    <row r="58" spans="2:8" ht="45.75" customHeight="1" x14ac:dyDescent="0.15">
      <c r="B58" s="135"/>
      <c r="C58" s="1259" t="s">
        <v>590</v>
      </c>
      <c r="D58" s="1260"/>
      <c r="E58" s="1261"/>
      <c r="F58" s="136">
        <v>166</v>
      </c>
      <c r="G58" s="136">
        <v>311</v>
      </c>
      <c r="H58" s="137">
        <v>427</v>
      </c>
    </row>
    <row r="59" spans="2:8" ht="45.75" customHeight="1" x14ac:dyDescent="0.15">
      <c r="B59" s="135"/>
      <c r="C59" s="1259" t="s">
        <v>591</v>
      </c>
      <c r="D59" s="1260"/>
      <c r="E59" s="1261"/>
      <c r="F59" s="136">
        <v>1465</v>
      </c>
      <c r="G59" s="136">
        <v>725</v>
      </c>
      <c r="H59" s="137">
        <v>342</v>
      </c>
    </row>
    <row r="60" spans="2:8" ht="45.75" customHeight="1" x14ac:dyDescent="0.15">
      <c r="B60" s="135"/>
      <c r="C60" s="1259" t="s">
        <v>592</v>
      </c>
      <c r="D60" s="1260"/>
      <c r="E60" s="1261"/>
      <c r="F60" s="136">
        <v>216</v>
      </c>
      <c r="G60" s="136">
        <v>215</v>
      </c>
      <c r="H60" s="137">
        <v>213</v>
      </c>
    </row>
    <row r="61" spans="2:8" ht="45.75" customHeight="1" x14ac:dyDescent="0.15">
      <c r="B61" s="135"/>
      <c r="C61" s="1259" t="s">
        <v>593</v>
      </c>
      <c r="D61" s="1260"/>
      <c r="E61" s="1261"/>
      <c r="F61" s="136" t="s">
        <v>595</v>
      </c>
      <c r="G61" s="136" t="s">
        <v>595</v>
      </c>
      <c r="H61" s="137">
        <v>200</v>
      </c>
    </row>
    <row r="62" spans="2:8" ht="45.75" customHeight="1" thickBot="1" x14ac:dyDescent="0.2">
      <c r="B62" s="138"/>
      <c r="C62" s="1262" t="s">
        <v>594</v>
      </c>
      <c r="D62" s="1263"/>
      <c r="E62" s="1264"/>
      <c r="F62" s="139">
        <v>81</v>
      </c>
      <c r="G62" s="139">
        <v>80</v>
      </c>
      <c r="H62" s="140">
        <v>81</v>
      </c>
    </row>
    <row r="63" spans="2:8" ht="52.5" customHeight="1" thickBot="1" x14ac:dyDescent="0.2">
      <c r="B63" s="141"/>
      <c r="C63" s="1265" t="s">
        <v>51</v>
      </c>
      <c r="D63" s="1265"/>
      <c r="E63" s="1266"/>
      <c r="F63" s="142">
        <v>5172</v>
      </c>
      <c r="G63" s="142">
        <v>4767</v>
      </c>
      <c r="H63" s="143">
        <v>4840</v>
      </c>
    </row>
    <row r="64" spans="2:8" ht="15" customHeight="1" x14ac:dyDescent="0.15"/>
  </sheetData>
  <sheetProtection algorithmName="SHA-512" hashValue="RQMhUM4+Q9VMdLJyCmgwe3dSuZ/SBLJX8WqA8vgC7k6ob0QlYTSrBt894M9h66qqJK1jENxR0rJhcKpThbLsdQ==" saltValue="TU0nPtsZxdqPiLmwIi0i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43914</v>
      </c>
      <c r="E3" s="162"/>
      <c r="F3" s="163">
        <v>57295</v>
      </c>
      <c r="G3" s="164"/>
      <c r="H3" s="165"/>
    </row>
    <row r="4" spans="1:8" x14ac:dyDescent="0.15">
      <c r="A4" s="166"/>
      <c r="B4" s="167"/>
      <c r="C4" s="168"/>
      <c r="D4" s="169">
        <v>29711</v>
      </c>
      <c r="E4" s="170"/>
      <c r="F4" s="171">
        <v>32771</v>
      </c>
      <c r="G4" s="172"/>
      <c r="H4" s="173"/>
    </row>
    <row r="5" spans="1:8" x14ac:dyDescent="0.15">
      <c r="A5" s="154" t="s">
        <v>555</v>
      </c>
      <c r="B5" s="159"/>
      <c r="C5" s="160"/>
      <c r="D5" s="161">
        <v>44297</v>
      </c>
      <c r="E5" s="162"/>
      <c r="F5" s="163">
        <v>54110</v>
      </c>
      <c r="G5" s="164"/>
      <c r="H5" s="165"/>
    </row>
    <row r="6" spans="1:8" x14ac:dyDescent="0.15">
      <c r="A6" s="166"/>
      <c r="B6" s="167"/>
      <c r="C6" s="168"/>
      <c r="D6" s="169">
        <v>27327</v>
      </c>
      <c r="E6" s="170"/>
      <c r="F6" s="171">
        <v>30620</v>
      </c>
      <c r="G6" s="172"/>
      <c r="H6" s="173"/>
    </row>
    <row r="7" spans="1:8" x14ac:dyDescent="0.15">
      <c r="A7" s="154" t="s">
        <v>556</v>
      </c>
      <c r="B7" s="159"/>
      <c r="C7" s="160"/>
      <c r="D7" s="161">
        <v>60043</v>
      </c>
      <c r="E7" s="162"/>
      <c r="F7" s="163">
        <v>54684</v>
      </c>
      <c r="G7" s="164"/>
      <c r="H7" s="165"/>
    </row>
    <row r="8" spans="1:8" x14ac:dyDescent="0.15">
      <c r="A8" s="166"/>
      <c r="B8" s="167"/>
      <c r="C8" s="168"/>
      <c r="D8" s="169">
        <v>44100</v>
      </c>
      <c r="E8" s="170"/>
      <c r="F8" s="171">
        <v>32829</v>
      </c>
      <c r="G8" s="172"/>
      <c r="H8" s="173"/>
    </row>
    <row r="9" spans="1:8" x14ac:dyDescent="0.15">
      <c r="A9" s="154" t="s">
        <v>557</v>
      </c>
      <c r="B9" s="159"/>
      <c r="C9" s="160"/>
      <c r="D9" s="161">
        <v>79374</v>
      </c>
      <c r="E9" s="162"/>
      <c r="F9" s="163">
        <v>62383</v>
      </c>
      <c r="G9" s="164"/>
      <c r="H9" s="165"/>
    </row>
    <row r="10" spans="1:8" x14ac:dyDescent="0.15">
      <c r="A10" s="166"/>
      <c r="B10" s="167"/>
      <c r="C10" s="168"/>
      <c r="D10" s="169">
        <v>66598</v>
      </c>
      <c r="E10" s="170"/>
      <c r="F10" s="171">
        <v>35325</v>
      </c>
      <c r="G10" s="172"/>
      <c r="H10" s="173"/>
    </row>
    <row r="11" spans="1:8" x14ac:dyDescent="0.15">
      <c r="A11" s="154" t="s">
        <v>558</v>
      </c>
      <c r="B11" s="159"/>
      <c r="C11" s="160"/>
      <c r="D11" s="161">
        <v>69898</v>
      </c>
      <c r="E11" s="162"/>
      <c r="F11" s="163">
        <v>63812</v>
      </c>
      <c r="G11" s="164"/>
      <c r="H11" s="165"/>
    </row>
    <row r="12" spans="1:8" x14ac:dyDescent="0.15">
      <c r="A12" s="166"/>
      <c r="B12" s="167"/>
      <c r="C12" s="174"/>
      <c r="D12" s="169">
        <v>48433</v>
      </c>
      <c r="E12" s="170"/>
      <c r="F12" s="171">
        <v>33848</v>
      </c>
      <c r="G12" s="172"/>
      <c r="H12" s="173"/>
    </row>
    <row r="13" spans="1:8" x14ac:dyDescent="0.15">
      <c r="A13" s="154"/>
      <c r="B13" s="159"/>
      <c r="C13" s="175"/>
      <c r="D13" s="176">
        <v>59505</v>
      </c>
      <c r="E13" s="177"/>
      <c r="F13" s="178">
        <v>58457</v>
      </c>
      <c r="G13" s="179"/>
      <c r="H13" s="165"/>
    </row>
    <row r="14" spans="1:8" x14ac:dyDescent="0.15">
      <c r="A14" s="166"/>
      <c r="B14" s="167"/>
      <c r="C14" s="168"/>
      <c r="D14" s="169">
        <v>43234</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5.39</v>
      </c>
      <c r="C19" s="180">
        <f>ROUND(VALUE(SUBSTITUTE(実質収支比率等に係る経年分析!G$48,"▲","-")),2)</f>
        <v>1.28</v>
      </c>
      <c r="D19" s="180">
        <f>ROUND(VALUE(SUBSTITUTE(実質収支比率等に係る経年分析!H$48,"▲","-")),2)</f>
        <v>2.9</v>
      </c>
      <c r="E19" s="180">
        <f>ROUND(VALUE(SUBSTITUTE(実質収支比率等に係る経年分析!I$48,"▲","-")),2)</f>
        <v>1.79</v>
      </c>
      <c r="F19" s="180">
        <f>ROUND(VALUE(SUBSTITUTE(実質収支比率等に係る経年分析!J$48,"▲","-")),2)</f>
        <v>2.1800000000000002</v>
      </c>
    </row>
    <row r="20" spans="1:11" x14ac:dyDescent="0.15">
      <c r="A20" s="180" t="s">
        <v>55</v>
      </c>
      <c r="B20" s="180">
        <f>ROUND(VALUE(SUBSTITUTE(実質収支比率等に係る経年分析!F$47,"▲","-")),2)</f>
        <v>23.38</v>
      </c>
      <c r="C20" s="180">
        <f>ROUND(VALUE(SUBSTITUTE(実質収支比率等に係る経年分析!G$47,"▲","-")),2)</f>
        <v>23.14</v>
      </c>
      <c r="D20" s="180">
        <f>ROUND(VALUE(SUBSTITUTE(実質収支比率等に係る経年分析!H$47,"▲","-")),2)</f>
        <v>21.53</v>
      </c>
      <c r="E20" s="180">
        <f>ROUND(VALUE(SUBSTITUTE(実質収支比率等に係る経年分析!I$47,"▲","-")),2)</f>
        <v>23.29</v>
      </c>
      <c r="F20" s="180">
        <f>ROUND(VALUE(SUBSTITUTE(実質収支比率等に係る経年分析!J$47,"▲","-")),2)</f>
        <v>23.66</v>
      </c>
    </row>
    <row r="21" spans="1:11" x14ac:dyDescent="0.15">
      <c r="A21" s="180" t="s">
        <v>56</v>
      </c>
      <c r="B21" s="180">
        <f>IF(ISNUMBER(VALUE(SUBSTITUTE(実質収支比率等に係る経年分析!F$49,"▲","-"))),ROUND(VALUE(SUBSTITUTE(実質収支比率等に係る経年分析!F$49,"▲","-")),2),NA())</f>
        <v>-0.41</v>
      </c>
      <c r="C21" s="180">
        <f>IF(ISNUMBER(VALUE(SUBSTITUTE(実質収支比率等に係る経年分析!G$49,"▲","-"))),ROUND(VALUE(SUBSTITUTE(実質収支比率等に係る経年分析!G$49,"▲","-")),2),NA())</f>
        <v>-4.32</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0.45</v>
      </c>
      <c r="F21" s="180">
        <f>IF(ISNUMBER(VALUE(SUBSTITUTE(実質収支比率等に係る経年分析!J$49,"▲","-"))),ROUND(VALUE(SUBSTITUTE(実質収支比率等に係る経年分析!J$49,"▲","-")),2),NA())</f>
        <v>1.37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7.96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0.27</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王越診療所特別会計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f>IF(ROUND(VALUE(SUBSTITUTE(連結実質赤字比率に係る赤字・黒字の構成分析!F$39,"▲", "-")), 2) &lt; 0, ABS(ROUND(VALUE(SUBSTITUTE(連結実質赤字比率に係る赤字・黒字の構成分析!F$39,"▲", "-")), 2)), NA())</f>
        <v>0.54</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坂出港港湾整備事業特別会計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0.56999999999999995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2.1800000000000002</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33.159999999999997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1480</v>
      </c>
      <c r="E42" s="182"/>
      <c r="F42" s="182"/>
      <c r="G42" s="182">
        <f>'実質公債費比率（分子）の構造'!L$52</f>
        <v>1510</v>
      </c>
      <c r="H42" s="182"/>
      <c r="I42" s="182"/>
      <c r="J42" s="182">
        <f>'実質公債費比率（分子）の構造'!M$52</f>
        <v>1510</v>
      </c>
      <c r="K42" s="182"/>
      <c r="L42" s="182"/>
      <c r="M42" s="182">
        <f>'実質公債費比率（分子）の構造'!N$52</f>
        <v>1500</v>
      </c>
      <c r="N42" s="182"/>
      <c r="O42" s="182"/>
      <c r="P42" s="182">
        <f>'実質公債費比率（分子）の構造'!O$52</f>
        <v>1448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650</v>
      </c>
      <c r="C46" s="182"/>
      <c r="D46" s="182"/>
      <c r="E46" s="182">
        <f>'実質公債費比率（分子）の構造'!L$48</f>
        <v>673</v>
      </c>
      <c r="F46" s="182"/>
      <c r="G46" s="182"/>
      <c r="H46" s="182">
        <f>'実質公債費比率（分子）の構造'!M$48</f>
        <v>639</v>
      </c>
      <c r="I46" s="182"/>
      <c r="J46" s="182"/>
      <c r="K46" s="182">
        <f>'実質公債費比率（分子）の構造'!N$48</f>
        <v>673</v>
      </c>
      <c r="L46" s="182"/>
      <c r="M46" s="182"/>
      <c r="N46" s="182">
        <f>'実質公債費比率（分子）の構造'!O$48</f>
        <v>523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2213</v>
      </c>
      <c r="C49" s="182"/>
      <c r="D49" s="182"/>
      <c r="E49" s="182">
        <f>'実質公債費比率（分子）の構造'!L$45</f>
        <v>2205</v>
      </c>
      <c r="F49" s="182"/>
      <c r="G49" s="182"/>
      <c r="H49" s="182">
        <f>'実質公債費比率（分子）の構造'!M$45</f>
        <v>2103</v>
      </c>
      <c r="I49" s="182"/>
      <c r="J49" s="182"/>
      <c r="K49" s="182">
        <f>'実質公債費比率（分子）の構造'!N$45</f>
        <v>2024</v>
      </c>
      <c r="L49" s="182"/>
      <c r="M49" s="182"/>
      <c r="N49" s="182">
        <f>'実質公債費比率（分子）の構造'!O$45</f>
        <v>1921</v>
      </c>
      <c r="O49" s="182"/>
      <c r="P49" s="182"/>
    </row>
    <row r="50" spans="1:16" x14ac:dyDescent="0.15">
      <c r="A50" s="182" t="s">
        <v>71</v>
      </c>
      <c r="B50" s="182" t="e">
        <f>NA()</f>
        <v>#N/A</v>
      </c>
      <c r="C50" s="182">
        <f>IF(ISNUMBER('実質公債費比率（分子）の構造'!K$53),'実質公債費比率（分子）の構造'!K$53,NA())</f>
        <v>1384</v>
      </c>
      <c r="D50" s="182" t="e">
        <f>NA()</f>
        <v>#N/A</v>
      </c>
      <c r="E50" s="182" t="e">
        <f>NA()</f>
        <v>#N/A</v>
      </c>
      <c r="F50" s="182">
        <f>IF(ISNUMBER('実質公債費比率（分子）の構造'!L$53),'実質公債費比率（分子）の構造'!L$53,NA())</f>
        <v>1369</v>
      </c>
      <c r="G50" s="182" t="e">
        <f>NA()</f>
        <v>#N/A</v>
      </c>
      <c r="H50" s="182" t="e">
        <f>NA()</f>
        <v>#N/A</v>
      </c>
      <c r="I50" s="182">
        <f>IF(ISNUMBER('実質公債費比率（分子）の構造'!M$53),'実質公債費比率（分子）の構造'!M$53,NA())</f>
        <v>1233</v>
      </c>
      <c r="J50" s="182" t="e">
        <f>NA()</f>
        <v>#N/A</v>
      </c>
      <c r="K50" s="182" t="e">
        <f>NA()</f>
        <v>#N/A</v>
      </c>
      <c r="L50" s="182">
        <f>IF(ISNUMBER('実質公債費比率（分子）の構造'!N$53),'実質公債費比率（分子）の構造'!N$53,NA())</f>
        <v>1199</v>
      </c>
      <c r="M50" s="182" t="e">
        <f>NA()</f>
        <v>#N/A</v>
      </c>
      <c r="N50" s="182" t="e">
        <f>NA()</f>
        <v>#N/A</v>
      </c>
      <c r="O50" s="182">
        <f>IF(ISNUMBER('実質公債費比率（分子）の構造'!O$53),'実質公債費比率（分子）の構造'!O$53,NA())</f>
        <v>998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18527</v>
      </c>
      <c r="E56" s="181"/>
      <c r="F56" s="181"/>
      <c r="G56" s="181">
        <f>'将来負担比率（分子）の構造'!J$52</f>
        <v>18588</v>
      </c>
      <c r="H56" s="181"/>
      <c r="I56" s="181"/>
      <c r="J56" s="181">
        <f>'将来負担比率（分子）の構造'!K$52</f>
        <v>18821</v>
      </c>
      <c r="K56" s="181"/>
      <c r="L56" s="181"/>
      <c r="M56" s="181">
        <f>'将来負担比率（分子）の構造'!L$52</f>
        <v>19346</v>
      </c>
      <c r="N56" s="181"/>
      <c r="O56" s="181"/>
      <c r="P56" s="181">
        <f>'将来負担比率（分子）の構造'!M$52</f>
        <v>19513</v>
      </c>
    </row>
    <row r="57" spans="1:16" x14ac:dyDescent="0.15">
      <c r="A57" s="181" t="s">
        <v>42</v>
      </c>
      <c r="B57" s="181"/>
      <c r="C57" s="181"/>
      <c r="D57" s="181">
        <f>'将来負担比率（分子）の構造'!I$51</f>
        <v>15</v>
      </c>
      <c r="E57" s="181"/>
      <c r="F57" s="181"/>
      <c r="G57" s="181">
        <f>'将来負担比率（分子）の構造'!J$51</f>
        <v>7</v>
      </c>
      <c r="H57" s="181"/>
      <c r="I57" s="181"/>
      <c r="J57" s="181">
        <f>'将来負担比率（分子）の構造'!K$51</f>
        <v>2</v>
      </c>
      <c r="K57" s="181"/>
      <c r="L57" s="181"/>
      <c r="M57" s="181">
        <f>'将来負担比率（分子）の構造'!L$51</f>
        <v>1</v>
      </c>
      <c r="N57" s="181"/>
      <c r="O57" s="181"/>
      <c r="P57" s="181">
        <f>'将来負担比率（分子）の構造'!M$51</f>
        <v>0</v>
      </c>
    </row>
    <row r="58" spans="1:16" x14ac:dyDescent="0.15">
      <c r="A58" s="181" t="s">
        <v>41</v>
      </c>
      <c r="B58" s="181"/>
      <c r="C58" s="181"/>
      <c r="D58" s="181">
        <f>'将来負担比率（分子）の構造'!I$50</f>
        <v>5725</v>
      </c>
      <c r="E58" s="181"/>
      <c r="F58" s="181"/>
      <c r="G58" s="181">
        <f>'将来負担比率（分子）の構造'!J$50</f>
        <v>6088</v>
      </c>
      <c r="H58" s="181"/>
      <c r="I58" s="181"/>
      <c r="J58" s="181">
        <f>'将来負担比率（分子）の構造'!K$50</f>
        <v>5673</v>
      </c>
      <c r="K58" s="181"/>
      <c r="L58" s="181"/>
      <c r="M58" s="181">
        <f>'将来負担比率（分子）の構造'!L$50</f>
        <v>5250</v>
      </c>
      <c r="N58" s="181"/>
      <c r="O58" s="181"/>
      <c r="P58" s="181">
        <f>'将来負担比率（分子）の構造'!M$50</f>
        <v>5300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3514</v>
      </c>
      <c r="C62" s="181"/>
      <c r="D62" s="181"/>
      <c r="E62" s="181">
        <f>'将来負担比率（分子）の構造'!J$45</f>
        <v>3411</v>
      </c>
      <c r="F62" s="181"/>
      <c r="G62" s="181"/>
      <c r="H62" s="181">
        <f>'将来負担比率（分子）の構造'!K$45</f>
        <v>2976</v>
      </c>
      <c r="I62" s="181"/>
      <c r="J62" s="181"/>
      <c r="K62" s="181">
        <f>'将来負担比率（分子）の構造'!L$45</f>
        <v>3093</v>
      </c>
      <c r="L62" s="181"/>
      <c r="M62" s="181"/>
      <c r="N62" s="181">
        <f>'将来負担比率（分子）の構造'!M$45</f>
        <v>3130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123</v>
      </c>
      <c r="O63" s="181"/>
      <c r="P63" s="181"/>
    </row>
    <row r="64" spans="1:16" x14ac:dyDescent="0.15">
      <c r="A64" s="181" t="s">
        <v>33</v>
      </c>
      <c r="B64" s="181">
        <f>'将来負担比率（分子）の構造'!I$43</f>
        <v>9479</v>
      </c>
      <c r="C64" s="181"/>
      <c r="D64" s="181"/>
      <c r="E64" s="181">
        <f>'将来負担比率（分子）の構造'!J$43</f>
        <v>9255</v>
      </c>
      <c r="F64" s="181"/>
      <c r="G64" s="181"/>
      <c r="H64" s="181">
        <f>'将来負担比率（分子）の構造'!K$43</f>
        <v>8589</v>
      </c>
      <c r="I64" s="181"/>
      <c r="J64" s="181"/>
      <c r="K64" s="181">
        <f>'将来負担比率（分子）の構造'!L$43</f>
        <v>8246</v>
      </c>
      <c r="L64" s="181"/>
      <c r="M64" s="181"/>
      <c r="N64" s="181">
        <f>'将来負担比率（分子）の構造'!M$43</f>
        <v>7417</v>
      </c>
      <c r="O64" s="181"/>
      <c r="P64" s="181"/>
    </row>
    <row r="65" spans="1:16" x14ac:dyDescent="0.15">
      <c r="A65" s="181" t="s">
        <v>32</v>
      </c>
      <c r="B65" s="181">
        <f>'将来負担比率（分子）の構造'!I$42</f>
        <v>8</v>
      </c>
      <c r="C65" s="181"/>
      <c r="D65" s="181"/>
      <c r="E65" s="181">
        <f>'将来負担比率（分子）の構造'!J$42</f>
        <v>7</v>
      </c>
      <c r="F65" s="181"/>
      <c r="G65" s="181"/>
      <c r="H65" s="181">
        <f>'将来負担比率（分子）の構造'!K$42</f>
        <v>5</v>
      </c>
      <c r="I65" s="181"/>
      <c r="J65" s="181"/>
      <c r="K65" s="181">
        <f>'将来負担比率（分子）の構造'!L$42</f>
        <v>4</v>
      </c>
      <c r="L65" s="181"/>
      <c r="M65" s="181"/>
      <c r="N65" s="181">
        <f>'将来負担比率（分子）の構造'!M$42</f>
        <v>3</v>
      </c>
      <c r="O65" s="181"/>
      <c r="P65" s="181"/>
    </row>
    <row r="66" spans="1:16" x14ac:dyDescent="0.15">
      <c r="A66" s="181" t="s">
        <v>31</v>
      </c>
      <c r="B66" s="181">
        <f>'将来負担比率（分子）の構造'!I$41</f>
        <v>21938</v>
      </c>
      <c r="C66" s="181"/>
      <c r="D66" s="181"/>
      <c r="E66" s="181">
        <f>'将来負担比率（分子）の構造'!J$41</f>
        <v>21844</v>
      </c>
      <c r="F66" s="181"/>
      <c r="G66" s="181"/>
      <c r="H66" s="181">
        <f>'将来負担比率（分子）の構造'!K$41</f>
        <v>22393</v>
      </c>
      <c r="I66" s="181"/>
      <c r="J66" s="181"/>
      <c r="K66" s="181">
        <f>'将来負担比率（分子）の構造'!L$41</f>
        <v>23601</v>
      </c>
      <c r="L66" s="181"/>
      <c r="M66" s="181"/>
      <c r="N66" s="181">
        <f>'将来負担比率（分子）の構造'!M$41</f>
        <v>24349</v>
      </c>
      <c r="O66" s="181"/>
      <c r="P66" s="181"/>
    </row>
    <row r="67" spans="1:16" x14ac:dyDescent="0.15">
      <c r="A67" s="181" t="s">
        <v>75</v>
      </c>
      <c r="B67" s="181" t="e">
        <f>NA()</f>
        <v>#N/A</v>
      </c>
      <c r="C67" s="181">
        <f>IF(ISNUMBER('将来負担比率（分子）の構造'!I$53), IF('将来負担比率（分子）の構造'!I$53 &lt; 0, 0, '将来負担比率（分子）の構造'!I$53), NA())</f>
        <v>10671</v>
      </c>
      <c r="D67" s="181" t="e">
        <f>NA()</f>
        <v>#N/A</v>
      </c>
      <c r="E67" s="181" t="e">
        <f>NA()</f>
        <v>#N/A</v>
      </c>
      <c r="F67" s="181">
        <f>IF(ISNUMBER('将来負担比率（分子）の構造'!J$53), IF('将来負担比率（分子）の構造'!J$53 &lt; 0, 0, '将来負担比率（分子）の構造'!J$53), NA())</f>
        <v>9834</v>
      </c>
      <c r="G67" s="181" t="e">
        <f>NA()</f>
        <v>#N/A</v>
      </c>
      <c r="H67" s="181" t="e">
        <f>NA()</f>
        <v>#N/A</v>
      </c>
      <c r="I67" s="181">
        <f>IF(ISNUMBER('将来負担比率（分子）の構造'!K$53), IF('将来負担比率（分子）の構造'!K$53 &lt; 0, 0, '将来負担比率（分子）の構造'!K$53), NA())</f>
        <v>9468</v>
      </c>
      <c r="J67" s="181" t="e">
        <f>NA()</f>
        <v>#N/A</v>
      </c>
      <c r="K67" s="181" t="e">
        <f>NA()</f>
        <v>#N/A</v>
      </c>
      <c r="L67" s="181">
        <f>IF(ISNUMBER('将来負担比率（分子）の構造'!L$53), IF('将来負担比率（分子）の構造'!L$53 &lt; 0, 0, '将来負担比率（分子）の構造'!L$53), NA())</f>
        <v>10347</v>
      </c>
      <c r="M67" s="181" t="e">
        <f>NA()</f>
        <v>#N/A</v>
      </c>
      <c r="N67" s="181" t="e">
        <f>NA()</f>
        <v>#N/A</v>
      </c>
      <c r="O67" s="181">
        <f>IF(ISNUMBER('将来負担比率（分子）の構造'!M$53), IF('将来負担比率（分子）の構造'!M$53 &lt; 0, 0, '将来負担比率（分子）の構造'!M$53), NA())</f>
        <v>10208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2928</v>
      </c>
      <c r="C72" s="185">
        <f>基金残高に係る経年分析!G55</f>
        <v>3130</v>
      </c>
      <c r="D72" s="185">
        <f>基金残高に係る経年分析!H55</f>
        <v>3259</v>
      </c>
    </row>
    <row r="73" spans="1:16" x14ac:dyDescent="0.15">
      <c r="A73" s="184" t="s">
        <v>78</v>
      </c>
      <c r="B73" s="185">
        <f>基金残高に係る経年分析!F56</f>
        <v>18</v>
      </c>
      <c r="C73" s="185">
        <f>基金残高に係る経年分析!G56</f>
        <v>18</v>
      </c>
      <c r="D73" s="185">
        <f>基金残高に係る経年分析!H56</f>
        <v>18</v>
      </c>
    </row>
    <row r="74" spans="1:16" x14ac:dyDescent="0.15">
      <c r="A74" s="184" t="s">
        <v>79</v>
      </c>
      <c r="B74" s="185">
        <f>基金残高に係る経年分析!F57</f>
        <v>2225</v>
      </c>
      <c r="C74" s="185">
        <f>基金残高に係る経年分析!G57</f>
        <v>1619</v>
      </c>
      <c r="D74" s="185">
        <f>基金残高に係る経年分析!H57</f>
        <v>1562</v>
      </c>
    </row>
  </sheetData>
  <sheetProtection algorithmName="SHA-512" hashValue="T+nyhc4m+QkCIpraAfpDlmQiupAlg3leNWyIulTuURl7V1TBgthGtH1sZ+mJIYic8rXiU+qUbKaAbS1Tp35UFg==" saltValue="LvskTvoRhK9iTAlS0cO/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9475954</v>
      </c>
      <c r="S5" s="637"/>
      <c r="T5" s="637"/>
      <c r="U5" s="637"/>
      <c r="V5" s="637"/>
      <c r="W5" s="637"/>
      <c r="X5" s="637"/>
      <c r="Y5" s="638"/>
      <c r="Z5" s="639">
        <v>31.2</v>
      </c>
      <c r="AA5" s="639"/>
      <c r="AB5" s="639"/>
      <c r="AC5" s="639"/>
      <c r="AD5" s="640">
        <v>9475954</v>
      </c>
      <c r="AE5" s="640"/>
      <c r="AF5" s="640"/>
      <c r="AG5" s="640"/>
      <c r="AH5" s="640"/>
      <c r="AI5" s="640"/>
      <c r="AJ5" s="640"/>
      <c r="AK5" s="640"/>
      <c r="AL5" s="641">
        <v>73.099999999999994</v>
      </c>
      <c r="AM5" s="642"/>
      <c r="AN5" s="642"/>
      <c r="AO5" s="643"/>
      <c r="AP5" s="633" t="s">
        <v>226</v>
      </c>
      <c r="AQ5" s="634"/>
      <c r="AR5" s="634"/>
      <c r="AS5" s="634"/>
      <c r="AT5" s="634"/>
      <c r="AU5" s="634"/>
      <c r="AV5" s="634"/>
      <c r="AW5" s="634"/>
      <c r="AX5" s="634"/>
      <c r="AY5" s="634"/>
      <c r="AZ5" s="634"/>
      <c r="BA5" s="634"/>
      <c r="BB5" s="634"/>
      <c r="BC5" s="634"/>
      <c r="BD5" s="634"/>
      <c r="BE5" s="634"/>
      <c r="BF5" s="635"/>
      <c r="BG5" s="647">
        <v>9475954</v>
      </c>
      <c r="BH5" s="648"/>
      <c r="BI5" s="648"/>
      <c r="BJ5" s="648"/>
      <c r="BK5" s="648"/>
      <c r="BL5" s="648"/>
      <c r="BM5" s="648"/>
      <c r="BN5" s="649"/>
      <c r="BO5" s="650">
        <v>100</v>
      </c>
      <c r="BP5" s="650"/>
      <c r="BQ5" s="650"/>
      <c r="BR5" s="650"/>
      <c r="BS5" s="651">
        <v>139096</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164226</v>
      </c>
      <c r="S6" s="648"/>
      <c r="T6" s="648"/>
      <c r="U6" s="648"/>
      <c r="V6" s="648"/>
      <c r="W6" s="648"/>
      <c r="X6" s="648"/>
      <c r="Y6" s="649"/>
      <c r="Z6" s="650">
        <v>0.5</v>
      </c>
      <c r="AA6" s="650"/>
      <c r="AB6" s="650"/>
      <c r="AC6" s="650"/>
      <c r="AD6" s="651">
        <v>164226</v>
      </c>
      <c r="AE6" s="651"/>
      <c r="AF6" s="651"/>
      <c r="AG6" s="651"/>
      <c r="AH6" s="651"/>
      <c r="AI6" s="651"/>
      <c r="AJ6" s="651"/>
      <c r="AK6" s="651"/>
      <c r="AL6" s="652">
        <v>1.3</v>
      </c>
      <c r="AM6" s="653"/>
      <c r="AN6" s="653"/>
      <c r="AO6" s="654"/>
      <c r="AP6" s="644" t="s">
        <v>231</v>
      </c>
      <c r="AQ6" s="645"/>
      <c r="AR6" s="645"/>
      <c r="AS6" s="645"/>
      <c r="AT6" s="645"/>
      <c r="AU6" s="645"/>
      <c r="AV6" s="645"/>
      <c r="AW6" s="645"/>
      <c r="AX6" s="645"/>
      <c r="AY6" s="645"/>
      <c r="AZ6" s="645"/>
      <c r="BA6" s="645"/>
      <c r="BB6" s="645"/>
      <c r="BC6" s="645"/>
      <c r="BD6" s="645"/>
      <c r="BE6" s="645"/>
      <c r="BF6" s="646"/>
      <c r="BG6" s="647">
        <v>9475954</v>
      </c>
      <c r="BH6" s="648"/>
      <c r="BI6" s="648"/>
      <c r="BJ6" s="648"/>
      <c r="BK6" s="648"/>
      <c r="BL6" s="648"/>
      <c r="BM6" s="648"/>
      <c r="BN6" s="649"/>
      <c r="BO6" s="650">
        <v>100</v>
      </c>
      <c r="BP6" s="650"/>
      <c r="BQ6" s="650"/>
      <c r="BR6" s="650"/>
      <c r="BS6" s="651">
        <v>139096</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232432</v>
      </c>
      <c r="CS6" s="648"/>
      <c r="CT6" s="648"/>
      <c r="CU6" s="648"/>
      <c r="CV6" s="648"/>
      <c r="CW6" s="648"/>
      <c r="CX6" s="648"/>
      <c r="CY6" s="649"/>
      <c r="CZ6" s="641">
        <v>0.8</v>
      </c>
      <c r="DA6" s="642"/>
      <c r="DB6" s="642"/>
      <c r="DC6" s="661"/>
      <c r="DD6" s="656" t="s">
        <v>130</v>
      </c>
      <c r="DE6" s="648"/>
      <c r="DF6" s="648"/>
      <c r="DG6" s="648"/>
      <c r="DH6" s="648"/>
      <c r="DI6" s="648"/>
      <c r="DJ6" s="648"/>
      <c r="DK6" s="648"/>
      <c r="DL6" s="648"/>
      <c r="DM6" s="648"/>
      <c r="DN6" s="648"/>
      <c r="DO6" s="648"/>
      <c r="DP6" s="649"/>
      <c r="DQ6" s="656">
        <v>232432</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11430</v>
      </c>
      <c r="S7" s="648"/>
      <c r="T7" s="648"/>
      <c r="U7" s="648"/>
      <c r="V7" s="648"/>
      <c r="W7" s="648"/>
      <c r="X7" s="648"/>
      <c r="Y7" s="649"/>
      <c r="Z7" s="650">
        <v>0</v>
      </c>
      <c r="AA7" s="650"/>
      <c r="AB7" s="650"/>
      <c r="AC7" s="650"/>
      <c r="AD7" s="651">
        <v>11430</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3266043</v>
      </c>
      <c r="BH7" s="648"/>
      <c r="BI7" s="648"/>
      <c r="BJ7" s="648"/>
      <c r="BK7" s="648"/>
      <c r="BL7" s="648"/>
      <c r="BM7" s="648"/>
      <c r="BN7" s="649"/>
      <c r="BO7" s="650">
        <v>34.5</v>
      </c>
      <c r="BP7" s="650"/>
      <c r="BQ7" s="650"/>
      <c r="BR7" s="650"/>
      <c r="BS7" s="651">
        <v>139096</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9428507</v>
      </c>
      <c r="CS7" s="648"/>
      <c r="CT7" s="648"/>
      <c r="CU7" s="648"/>
      <c r="CV7" s="648"/>
      <c r="CW7" s="648"/>
      <c r="CX7" s="648"/>
      <c r="CY7" s="649"/>
      <c r="CZ7" s="650">
        <v>31.5</v>
      </c>
      <c r="DA7" s="650"/>
      <c r="DB7" s="650"/>
      <c r="DC7" s="650"/>
      <c r="DD7" s="656">
        <v>998197</v>
      </c>
      <c r="DE7" s="648"/>
      <c r="DF7" s="648"/>
      <c r="DG7" s="648"/>
      <c r="DH7" s="648"/>
      <c r="DI7" s="648"/>
      <c r="DJ7" s="648"/>
      <c r="DK7" s="648"/>
      <c r="DL7" s="648"/>
      <c r="DM7" s="648"/>
      <c r="DN7" s="648"/>
      <c r="DO7" s="648"/>
      <c r="DP7" s="649"/>
      <c r="DQ7" s="656">
        <v>2429279</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38048</v>
      </c>
      <c r="S8" s="648"/>
      <c r="T8" s="648"/>
      <c r="U8" s="648"/>
      <c r="V8" s="648"/>
      <c r="W8" s="648"/>
      <c r="X8" s="648"/>
      <c r="Y8" s="649"/>
      <c r="Z8" s="650">
        <v>0.1</v>
      </c>
      <c r="AA8" s="650"/>
      <c r="AB8" s="650"/>
      <c r="AC8" s="650"/>
      <c r="AD8" s="651">
        <v>38048</v>
      </c>
      <c r="AE8" s="651"/>
      <c r="AF8" s="651"/>
      <c r="AG8" s="651"/>
      <c r="AH8" s="651"/>
      <c r="AI8" s="651"/>
      <c r="AJ8" s="651"/>
      <c r="AK8" s="651"/>
      <c r="AL8" s="652">
        <v>0.3</v>
      </c>
      <c r="AM8" s="653"/>
      <c r="AN8" s="653"/>
      <c r="AO8" s="654"/>
      <c r="AP8" s="644" t="s">
        <v>237</v>
      </c>
      <c r="AQ8" s="645"/>
      <c r="AR8" s="645"/>
      <c r="AS8" s="645"/>
      <c r="AT8" s="645"/>
      <c r="AU8" s="645"/>
      <c r="AV8" s="645"/>
      <c r="AW8" s="645"/>
      <c r="AX8" s="645"/>
      <c r="AY8" s="645"/>
      <c r="AZ8" s="645"/>
      <c r="BA8" s="645"/>
      <c r="BB8" s="645"/>
      <c r="BC8" s="645"/>
      <c r="BD8" s="645"/>
      <c r="BE8" s="645"/>
      <c r="BF8" s="646"/>
      <c r="BG8" s="647">
        <v>92946</v>
      </c>
      <c r="BH8" s="648"/>
      <c r="BI8" s="648"/>
      <c r="BJ8" s="648"/>
      <c r="BK8" s="648"/>
      <c r="BL8" s="648"/>
      <c r="BM8" s="648"/>
      <c r="BN8" s="649"/>
      <c r="BO8" s="650">
        <v>1</v>
      </c>
      <c r="BP8" s="650"/>
      <c r="BQ8" s="650"/>
      <c r="BR8" s="650"/>
      <c r="BS8" s="656" t="s">
        <v>238</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8884604</v>
      </c>
      <c r="CS8" s="648"/>
      <c r="CT8" s="648"/>
      <c r="CU8" s="648"/>
      <c r="CV8" s="648"/>
      <c r="CW8" s="648"/>
      <c r="CX8" s="648"/>
      <c r="CY8" s="649"/>
      <c r="CZ8" s="650">
        <v>29.7</v>
      </c>
      <c r="DA8" s="650"/>
      <c r="DB8" s="650"/>
      <c r="DC8" s="650"/>
      <c r="DD8" s="656">
        <v>164764</v>
      </c>
      <c r="DE8" s="648"/>
      <c r="DF8" s="648"/>
      <c r="DG8" s="648"/>
      <c r="DH8" s="648"/>
      <c r="DI8" s="648"/>
      <c r="DJ8" s="648"/>
      <c r="DK8" s="648"/>
      <c r="DL8" s="648"/>
      <c r="DM8" s="648"/>
      <c r="DN8" s="648"/>
      <c r="DO8" s="648"/>
      <c r="DP8" s="649"/>
      <c r="DQ8" s="656">
        <v>4635148</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37951</v>
      </c>
      <c r="S9" s="648"/>
      <c r="T9" s="648"/>
      <c r="U9" s="648"/>
      <c r="V9" s="648"/>
      <c r="W9" s="648"/>
      <c r="X9" s="648"/>
      <c r="Y9" s="649"/>
      <c r="Z9" s="650">
        <v>0.1</v>
      </c>
      <c r="AA9" s="650"/>
      <c r="AB9" s="650"/>
      <c r="AC9" s="650"/>
      <c r="AD9" s="651">
        <v>37951</v>
      </c>
      <c r="AE9" s="651"/>
      <c r="AF9" s="651"/>
      <c r="AG9" s="651"/>
      <c r="AH9" s="651"/>
      <c r="AI9" s="651"/>
      <c r="AJ9" s="651"/>
      <c r="AK9" s="651"/>
      <c r="AL9" s="652">
        <v>0.3</v>
      </c>
      <c r="AM9" s="653"/>
      <c r="AN9" s="653"/>
      <c r="AO9" s="654"/>
      <c r="AP9" s="644" t="s">
        <v>241</v>
      </c>
      <c r="AQ9" s="645"/>
      <c r="AR9" s="645"/>
      <c r="AS9" s="645"/>
      <c r="AT9" s="645"/>
      <c r="AU9" s="645"/>
      <c r="AV9" s="645"/>
      <c r="AW9" s="645"/>
      <c r="AX9" s="645"/>
      <c r="AY9" s="645"/>
      <c r="AZ9" s="645"/>
      <c r="BA9" s="645"/>
      <c r="BB9" s="645"/>
      <c r="BC9" s="645"/>
      <c r="BD9" s="645"/>
      <c r="BE9" s="645"/>
      <c r="BF9" s="646"/>
      <c r="BG9" s="647">
        <v>2468893</v>
      </c>
      <c r="BH9" s="648"/>
      <c r="BI9" s="648"/>
      <c r="BJ9" s="648"/>
      <c r="BK9" s="648"/>
      <c r="BL9" s="648"/>
      <c r="BM9" s="648"/>
      <c r="BN9" s="649"/>
      <c r="BO9" s="650">
        <v>26.1</v>
      </c>
      <c r="BP9" s="650"/>
      <c r="BQ9" s="650"/>
      <c r="BR9" s="650"/>
      <c r="BS9" s="656" t="s">
        <v>130</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2578348</v>
      </c>
      <c r="CS9" s="648"/>
      <c r="CT9" s="648"/>
      <c r="CU9" s="648"/>
      <c r="CV9" s="648"/>
      <c r="CW9" s="648"/>
      <c r="CX9" s="648"/>
      <c r="CY9" s="649"/>
      <c r="CZ9" s="650">
        <v>8.6</v>
      </c>
      <c r="DA9" s="650"/>
      <c r="DB9" s="650"/>
      <c r="DC9" s="650"/>
      <c r="DD9" s="656">
        <v>247950</v>
      </c>
      <c r="DE9" s="648"/>
      <c r="DF9" s="648"/>
      <c r="DG9" s="648"/>
      <c r="DH9" s="648"/>
      <c r="DI9" s="648"/>
      <c r="DJ9" s="648"/>
      <c r="DK9" s="648"/>
      <c r="DL9" s="648"/>
      <c r="DM9" s="648"/>
      <c r="DN9" s="648"/>
      <c r="DO9" s="648"/>
      <c r="DP9" s="649"/>
      <c r="DQ9" s="656">
        <v>1817850</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50" t="s">
        <v>238</v>
      </c>
      <c r="AA10" s="650"/>
      <c r="AB10" s="650"/>
      <c r="AC10" s="650"/>
      <c r="AD10" s="651" t="s">
        <v>130</v>
      </c>
      <c r="AE10" s="651"/>
      <c r="AF10" s="651"/>
      <c r="AG10" s="651"/>
      <c r="AH10" s="651"/>
      <c r="AI10" s="651"/>
      <c r="AJ10" s="651"/>
      <c r="AK10" s="651"/>
      <c r="AL10" s="652" t="s">
        <v>130</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267737</v>
      </c>
      <c r="BH10" s="648"/>
      <c r="BI10" s="648"/>
      <c r="BJ10" s="648"/>
      <c r="BK10" s="648"/>
      <c r="BL10" s="648"/>
      <c r="BM10" s="648"/>
      <c r="BN10" s="649"/>
      <c r="BO10" s="650">
        <v>2.8</v>
      </c>
      <c r="BP10" s="650"/>
      <c r="BQ10" s="650"/>
      <c r="BR10" s="650"/>
      <c r="BS10" s="656">
        <v>44653</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139</v>
      </c>
      <c r="CS10" s="648"/>
      <c r="CT10" s="648"/>
      <c r="CU10" s="648"/>
      <c r="CV10" s="648"/>
      <c r="CW10" s="648"/>
      <c r="CX10" s="648"/>
      <c r="CY10" s="649"/>
      <c r="CZ10" s="650" t="s">
        <v>130</v>
      </c>
      <c r="DA10" s="650"/>
      <c r="DB10" s="650"/>
      <c r="DC10" s="650"/>
      <c r="DD10" s="656" t="s">
        <v>130</v>
      </c>
      <c r="DE10" s="648"/>
      <c r="DF10" s="648"/>
      <c r="DG10" s="648"/>
      <c r="DH10" s="648"/>
      <c r="DI10" s="648"/>
      <c r="DJ10" s="648"/>
      <c r="DK10" s="648"/>
      <c r="DL10" s="648"/>
      <c r="DM10" s="648"/>
      <c r="DN10" s="648"/>
      <c r="DO10" s="648"/>
      <c r="DP10" s="649"/>
      <c r="DQ10" s="656" t="s">
        <v>238</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1233341</v>
      </c>
      <c r="S11" s="648"/>
      <c r="T11" s="648"/>
      <c r="U11" s="648"/>
      <c r="V11" s="648"/>
      <c r="W11" s="648"/>
      <c r="X11" s="648"/>
      <c r="Y11" s="649"/>
      <c r="Z11" s="652">
        <v>4.0999999999999996</v>
      </c>
      <c r="AA11" s="653"/>
      <c r="AB11" s="653"/>
      <c r="AC11" s="665"/>
      <c r="AD11" s="656">
        <v>1233341</v>
      </c>
      <c r="AE11" s="648"/>
      <c r="AF11" s="648"/>
      <c r="AG11" s="648"/>
      <c r="AH11" s="648"/>
      <c r="AI11" s="648"/>
      <c r="AJ11" s="648"/>
      <c r="AK11" s="649"/>
      <c r="AL11" s="652">
        <v>9.5</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436467</v>
      </c>
      <c r="BH11" s="648"/>
      <c r="BI11" s="648"/>
      <c r="BJ11" s="648"/>
      <c r="BK11" s="648"/>
      <c r="BL11" s="648"/>
      <c r="BM11" s="648"/>
      <c r="BN11" s="649"/>
      <c r="BO11" s="650">
        <v>4.5999999999999996</v>
      </c>
      <c r="BP11" s="650"/>
      <c r="BQ11" s="650"/>
      <c r="BR11" s="650"/>
      <c r="BS11" s="656">
        <v>94443</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527831</v>
      </c>
      <c r="CS11" s="648"/>
      <c r="CT11" s="648"/>
      <c r="CU11" s="648"/>
      <c r="CV11" s="648"/>
      <c r="CW11" s="648"/>
      <c r="CX11" s="648"/>
      <c r="CY11" s="649"/>
      <c r="CZ11" s="650">
        <v>1.8</v>
      </c>
      <c r="DA11" s="650"/>
      <c r="DB11" s="650"/>
      <c r="DC11" s="650"/>
      <c r="DD11" s="656">
        <v>286068</v>
      </c>
      <c r="DE11" s="648"/>
      <c r="DF11" s="648"/>
      <c r="DG11" s="648"/>
      <c r="DH11" s="648"/>
      <c r="DI11" s="648"/>
      <c r="DJ11" s="648"/>
      <c r="DK11" s="648"/>
      <c r="DL11" s="648"/>
      <c r="DM11" s="648"/>
      <c r="DN11" s="648"/>
      <c r="DO11" s="648"/>
      <c r="DP11" s="649"/>
      <c r="DQ11" s="656">
        <v>291928</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19908</v>
      </c>
      <c r="S12" s="648"/>
      <c r="T12" s="648"/>
      <c r="U12" s="648"/>
      <c r="V12" s="648"/>
      <c r="W12" s="648"/>
      <c r="X12" s="648"/>
      <c r="Y12" s="649"/>
      <c r="Z12" s="650">
        <v>0.1</v>
      </c>
      <c r="AA12" s="650"/>
      <c r="AB12" s="650"/>
      <c r="AC12" s="650"/>
      <c r="AD12" s="651">
        <v>19908</v>
      </c>
      <c r="AE12" s="651"/>
      <c r="AF12" s="651"/>
      <c r="AG12" s="651"/>
      <c r="AH12" s="651"/>
      <c r="AI12" s="651"/>
      <c r="AJ12" s="651"/>
      <c r="AK12" s="651"/>
      <c r="AL12" s="652">
        <v>0.2</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5620414</v>
      </c>
      <c r="BH12" s="648"/>
      <c r="BI12" s="648"/>
      <c r="BJ12" s="648"/>
      <c r="BK12" s="648"/>
      <c r="BL12" s="648"/>
      <c r="BM12" s="648"/>
      <c r="BN12" s="649"/>
      <c r="BO12" s="650">
        <v>59.3</v>
      </c>
      <c r="BP12" s="650"/>
      <c r="BQ12" s="650"/>
      <c r="BR12" s="650"/>
      <c r="BS12" s="656" t="s">
        <v>139</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683687</v>
      </c>
      <c r="CS12" s="648"/>
      <c r="CT12" s="648"/>
      <c r="CU12" s="648"/>
      <c r="CV12" s="648"/>
      <c r="CW12" s="648"/>
      <c r="CX12" s="648"/>
      <c r="CY12" s="649"/>
      <c r="CZ12" s="650">
        <v>2.2999999999999998</v>
      </c>
      <c r="DA12" s="650"/>
      <c r="DB12" s="650"/>
      <c r="DC12" s="650"/>
      <c r="DD12" s="656">
        <v>6887</v>
      </c>
      <c r="DE12" s="648"/>
      <c r="DF12" s="648"/>
      <c r="DG12" s="648"/>
      <c r="DH12" s="648"/>
      <c r="DI12" s="648"/>
      <c r="DJ12" s="648"/>
      <c r="DK12" s="648"/>
      <c r="DL12" s="648"/>
      <c r="DM12" s="648"/>
      <c r="DN12" s="648"/>
      <c r="DO12" s="648"/>
      <c r="DP12" s="649"/>
      <c r="DQ12" s="656">
        <v>501731</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130</v>
      </c>
      <c r="AA13" s="650"/>
      <c r="AB13" s="650"/>
      <c r="AC13" s="650"/>
      <c r="AD13" s="651" t="s">
        <v>238</v>
      </c>
      <c r="AE13" s="651"/>
      <c r="AF13" s="651"/>
      <c r="AG13" s="651"/>
      <c r="AH13" s="651"/>
      <c r="AI13" s="651"/>
      <c r="AJ13" s="651"/>
      <c r="AK13" s="651"/>
      <c r="AL13" s="652" t="s">
        <v>238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5607327</v>
      </c>
      <c r="BH13" s="648"/>
      <c r="BI13" s="648"/>
      <c r="BJ13" s="648"/>
      <c r="BK13" s="648"/>
      <c r="BL13" s="648"/>
      <c r="BM13" s="648"/>
      <c r="BN13" s="649"/>
      <c r="BO13" s="650">
        <v>59.2</v>
      </c>
      <c r="BP13" s="650"/>
      <c r="BQ13" s="650"/>
      <c r="BR13" s="650"/>
      <c r="BS13" s="656" t="s">
        <v>130</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2497980</v>
      </c>
      <c r="CS13" s="648"/>
      <c r="CT13" s="648"/>
      <c r="CU13" s="648"/>
      <c r="CV13" s="648"/>
      <c r="CW13" s="648"/>
      <c r="CX13" s="648"/>
      <c r="CY13" s="649"/>
      <c r="CZ13" s="650">
        <v>8.3000000000000007</v>
      </c>
      <c r="DA13" s="650"/>
      <c r="DB13" s="650"/>
      <c r="DC13" s="650"/>
      <c r="DD13" s="656">
        <v>1376199</v>
      </c>
      <c r="DE13" s="648"/>
      <c r="DF13" s="648"/>
      <c r="DG13" s="648"/>
      <c r="DH13" s="648"/>
      <c r="DI13" s="648"/>
      <c r="DJ13" s="648"/>
      <c r="DK13" s="648"/>
      <c r="DL13" s="648"/>
      <c r="DM13" s="648"/>
      <c r="DN13" s="648"/>
      <c r="DO13" s="648"/>
      <c r="DP13" s="649"/>
      <c r="DQ13" s="656">
        <v>1317932</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130</v>
      </c>
      <c r="S14" s="648"/>
      <c r="T14" s="648"/>
      <c r="U14" s="648"/>
      <c r="V14" s="648"/>
      <c r="W14" s="648"/>
      <c r="X14" s="648"/>
      <c r="Y14" s="649"/>
      <c r="Z14" s="650" t="s">
        <v>238</v>
      </c>
      <c r="AA14" s="650"/>
      <c r="AB14" s="650"/>
      <c r="AC14" s="650"/>
      <c r="AD14" s="651" t="s">
        <v>130</v>
      </c>
      <c r="AE14" s="651"/>
      <c r="AF14" s="651"/>
      <c r="AG14" s="651"/>
      <c r="AH14" s="651"/>
      <c r="AI14" s="651"/>
      <c r="AJ14" s="651"/>
      <c r="AK14" s="651"/>
      <c r="AL14" s="652" t="s">
        <v>238</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185385</v>
      </c>
      <c r="BH14" s="648"/>
      <c r="BI14" s="648"/>
      <c r="BJ14" s="648"/>
      <c r="BK14" s="648"/>
      <c r="BL14" s="648"/>
      <c r="BM14" s="648"/>
      <c r="BN14" s="649"/>
      <c r="BO14" s="650">
        <v>2</v>
      </c>
      <c r="BP14" s="650"/>
      <c r="BQ14" s="650"/>
      <c r="BR14" s="650"/>
      <c r="BS14" s="656" t="s">
        <v>130</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825584</v>
      </c>
      <c r="CS14" s="648"/>
      <c r="CT14" s="648"/>
      <c r="CU14" s="648"/>
      <c r="CV14" s="648"/>
      <c r="CW14" s="648"/>
      <c r="CX14" s="648"/>
      <c r="CY14" s="649"/>
      <c r="CZ14" s="650">
        <v>2.8</v>
      </c>
      <c r="DA14" s="650"/>
      <c r="DB14" s="650"/>
      <c r="DC14" s="650"/>
      <c r="DD14" s="656">
        <v>105147</v>
      </c>
      <c r="DE14" s="648"/>
      <c r="DF14" s="648"/>
      <c r="DG14" s="648"/>
      <c r="DH14" s="648"/>
      <c r="DI14" s="648"/>
      <c r="DJ14" s="648"/>
      <c r="DK14" s="648"/>
      <c r="DL14" s="648"/>
      <c r="DM14" s="648"/>
      <c r="DN14" s="648"/>
      <c r="DO14" s="648"/>
      <c r="DP14" s="649"/>
      <c r="DQ14" s="656">
        <v>607380</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238</v>
      </c>
      <c r="AA15" s="650"/>
      <c r="AB15" s="650"/>
      <c r="AC15" s="650"/>
      <c r="AD15" s="651" t="s">
        <v>130</v>
      </c>
      <c r="AE15" s="651"/>
      <c r="AF15" s="651"/>
      <c r="AG15" s="651"/>
      <c r="AH15" s="651"/>
      <c r="AI15" s="651"/>
      <c r="AJ15" s="651"/>
      <c r="AK15" s="651"/>
      <c r="AL15" s="652" t="s">
        <v>130</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404112</v>
      </c>
      <c r="BH15" s="648"/>
      <c r="BI15" s="648"/>
      <c r="BJ15" s="648"/>
      <c r="BK15" s="648"/>
      <c r="BL15" s="648"/>
      <c r="BM15" s="648"/>
      <c r="BN15" s="649"/>
      <c r="BO15" s="650">
        <v>4.3</v>
      </c>
      <c r="BP15" s="650"/>
      <c r="BQ15" s="650"/>
      <c r="BR15" s="650"/>
      <c r="BS15" s="656" t="s">
        <v>238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2379603</v>
      </c>
      <c r="CS15" s="648"/>
      <c r="CT15" s="648"/>
      <c r="CU15" s="648"/>
      <c r="CV15" s="648"/>
      <c r="CW15" s="648"/>
      <c r="CX15" s="648"/>
      <c r="CY15" s="649"/>
      <c r="CZ15" s="650">
        <v>7.9</v>
      </c>
      <c r="DA15" s="650"/>
      <c r="DB15" s="650"/>
      <c r="DC15" s="650"/>
      <c r="DD15" s="656">
        <v>459405</v>
      </c>
      <c r="DE15" s="648"/>
      <c r="DF15" s="648"/>
      <c r="DG15" s="648"/>
      <c r="DH15" s="648"/>
      <c r="DI15" s="648"/>
      <c r="DJ15" s="648"/>
      <c r="DK15" s="648"/>
      <c r="DL15" s="648"/>
      <c r="DM15" s="648"/>
      <c r="DN15" s="648"/>
      <c r="DO15" s="648"/>
      <c r="DP15" s="649"/>
      <c r="DQ15" s="656">
        <v>1714298</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14897</v>
      </c>
      <c r="S16" s="648"/>
      <c r="T16" s="648"/>
      <c r="U16" s="648"/>
      <c r="V16" s="648"/>
      <c r="W16" s="648"/>
      <c r="X16" s="648"/>
      <c r="Y16" s="649"/>
      <c r="Z16" s="650">
        <v>0</v>
      </c>
      <c r="AA16" s="650"/>
      <c r="AB16" s="650"/>
      <c r="AC16" s="650"/>
      <c r="AD16" s="651">
        <v>14897</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130</v>
      </c>
      <c r="BP16" s="650"/>
      <c r="BQ16" s="650"/>
      <c r="BR16" s="650"/>
      <c r="BS16" s="656" t="s">
        <v>139</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130</v>
      </c>
      <c r="CS16" s="648"/>
      <c r="CT16" s="648"/>
      <c r="CU16" s="648"/>
      <c r="CV16" s="648"/>
      <c r="CW16" s="648"/>
      <c r="CX16" s="648"/>
      <c r="CY16" s="649"/>
      <c r="CZ16" s="650" t="s">
        <v>238</v>
      </c>
      <c r="DA16" s="650"/>
      <c r="DB16" s="650"/>
      <c r="DC16" s="650"/>
      <c r="DD16" s="656" t="s">
        <v>139</v>
      </c>
      <c r="DE16" s="648"/>
      <c r="DF16" s="648"/>
      <c r="DG16" s="648"/>
      <c r="DH16" s="648"/>
      <c r="DI16" s="648"/>
      <c r="DJ16" s="648"/>
      <c r="DK16" s="648"/>
      <c r="DL16" s="648"/>
      <c r="DM16" s="648"/>
      <c r="DN16" s="648"/>
      <c r="DO16" s="648"/>
      <c r="DP16" s="649"/>
      <c r="DQ16" s="656" t="s">
        <v>130</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58570</v>
      </c>
      <c r="S17" s="648"/>
      <c r="T17" s="648"/>
      <c r="U17" s="648"/>
      <c r="V17" s="648"/>
      <c r="W17" s="648"/>
      <c r="X17" s="648"/>
      <c r="Y17" s="649"/>
      <c r="Z17" s="650">
        <v>0.2</v>
      </c>
      <c r="AA17" s="650"/>
      <c r="AB17" s="650"/>
      <c r="AC17" s="650"/>
      <c r="AD17" s="651">
        <v>58570</v>
      </c>
      <c r="AE17" s="651"/>
      <c r="AF17" s="651"/>
      <c r="AG17" s="651"/>
      <c r="AH17" s="651"/>
      <c r="AI17" s="651"/>
      <c r="AJ17" s="651"/>
      <c r="AK17" s="651"/>
      <c r="AL17" s="652">
        <v>0.5</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139</v>
      </c>
      <c r="BH17" s="648"/>
      <c r="BI17" s="648"/>
      <c r="BJ17" s="648"/>
      <c r="BK17" s="648"/>
      <c r="BL17" s="648"/>
      <c r="BM17" s="648"/>
      <c r="BN17" s="649"/>
      <c r="BO17" s="650" t="s">
        <v>130</v>
      </c>
      <c r="BP17" s="650"/>
      <c r="BQ17" s="650"/>
      <c r="BR17" s="650"/>
      <c r="BS17" s="656" t="s">
        <v>238</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1921556</v>
      </c>
      <c r="CS17" s="648"/>
      <c r="CT17" s="648"/>
      <c r="CU17" s="648"/>
      <c r="CV17" s="648"/>
      <c r="CW17" s="648"/>
      <c r="CX17" s="648"/>
      <c r="CY17" s="649"/>
      <c r="CZ17" s="650">
        <v>6.4</v>
      </c>
      <c r="DA17" s="650"/>
      <c r="DB17" s="650"/>
      <c r="DC17" s="650"/>
      <c r="DD17" s="656" t="s">
        <v>238</v>
      </c>
      <c r="DE17" s="648"/>
      <c r="DF17" s="648"/>
      <c r="DG17" s="648"/>
      <c r="DH17" s="648"/>
      <c r="DI17" s="648"/>
      <c r="DJ17" s="648"/>
      <c r="DK17" s="648"/>
      <c r="DL17" s="648"/>
      <c r="DM17" s="648"/>
      <c r="DN17" s="648"/>
      <c r="DO17" s="648"/>
      <c r="DP17" s="649"/>
      <c r="DQ17" s="656">
        <v>1921556</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44825</v>
      </c>
      <c r="S18" s="648"/>
      <c r="T18" s="648"/>
      <c r="U18" s="648"/>
      <c r="V18" s="648"/>
      <c r="W18" s="648"/>
      <c r="X18" s="648"/>
      <c r="Y18" s="649"/>
      <c r="Z18" s="650">
        <v>0.1</v>
      </c>
      <c r="AA18" s="650"/>
      <c r="AB18" s="650"/>
      <c r="AC18" s="650"/>
      <c r="AD18" s="651">
        <v>44825</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139</v>
      </c>
      <c r="BH18" s="648"/>
      <c r="BI18" s="648"/>
      <c r="BJ18" s="648"/>
      <c r="BK18" s="648"/>
      <c r="BL18" s="648"/>
      <c r="BM18" s="648"/>
      <c r="BN18" s="649"/>
      <c r="BO18" s="650" t="s">
        <v>130</v>
      </c>
      <c r="BP18" s="650"/>
      <c r="BQ18" s="650"/>
      <c r="BR18" s="650"/>
      <c r="BS18" s="656" t="s">
        <v>130</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238</v>
      </c>
      <c r="CS18" s="648"/>
      <c r="CT18" s="648"/>
      <c r="CU18" s="648"/>
      <c r="CV18" s="648"/>
      <c r="CW18" s="648"/>
      <c r="CX18" s="648"/>
      <c r="CY18" s="649"/>
      <c r="CZ18" s="650" t="s">
        <v>238</v>
      </c>
      <c r="DA18" s="650"/>
      <c r="DB18" s="650"/>
      <c r="DC18" s="650"/>
      <c r="DD18" s="656" t="s">
        <v>238</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34763</v>
      </c>
      <c r="S19" s="648"/>
      <c r="T19" s="648"/>
      <c r="U19" s="648"/>
      <c r="V19" s="648"/>
      <c r="W19" s="648"/>
      <c r="X19" s="648"/>
      <c r="Y19" s="649"/>
      <c r="Z19" s="650">
        <v>0.1</v>
      </c>
      <c r="AA19" s="650"/>
      <c r="AB19" s="650"/>
      <c r="AC19" s="650"/>
      <c r="AD19" s="651">
        <v>34763</v>
      </c>
      <c r="AE19" s="651"/>
      <c r="AF19" s="651"/>
      <c r="AG19" s="651"/>
      <c r="AH19" s="651"/>
      <c r="AI19" s="651"/>
      <c r="AJ19" s="651"/>
      <c r="AK19" s="651"/>
      <c r="AL19" s="652">
        <v>0.3</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238</v>
      </c>
      <c r="BH19" s="648"/>
      <c r="BI19" s="648"/>
      <c r="BJ19" s="648"/>
      <c r="BK19" s="648"/>
      <c r="BL19" s="648"/>
      <c r="BM19" s="648"/>
      <c r="BN19" s="649"/>
      <c r="BO19" s="650" t="s">
        <v>130</v>
      </c>
      <c r="BP19" s="650"/>
      <c r="BQ19" s="650"/>
      <c r="BR19" s="650"/>
      <c r="BS19" s="656" t="s">
        <v>130</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130</v>
      </c>
      <c r="CS19" s="648"/>
      <c r="CT19" s="648"/>
      <c r="CU19" s="648"/>
      <c r="CV19" s="648"/>
      <c r="CW19" s="648"/>
      <c r="CX19" s="648"/>
      <c r="CY19" s="649"/>
      <c r="CZ19" s="650" t="s">
        <v>238</v>
      </c>
      <c r="DA19" s="650"/>
      <c r="DB19" s="650"/>
      <c r="DC19" s="650"/>
      <c r="DD19" s="656" t="s">
        <v>130</v>
      </c>
      <c r="DE19" s="648"/>
      <c r="DF19" s="648"/>
      <c r="DG19" s="648"/>
      <c r="DH19" s="648"/>
      <c r="DI19" s="648"/>
      <c r="DJ19" s="648"/>
      <c r="DK19" s="648"/>
      <c r="DL19" s="648"/>
      <c r="DM19" s="648"/>
      <c r="DN19" s="648"/>
      <c r="DO19" s="648"/>
      <c r="DP19" s="649"/>
      <c r="DQ19" s="656" t="s">
        <v>130</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6682</v>
      </c>
      <c r="S20" s="648"/>
      <c r="T20" s="648"/>
      <c r="U20" s="648"/>
      <c r="V20" s="648"/>
      <c r="W20" s="648"/>
      <c r="X20" s="648"/>
      <c r="Y20" s="649"/>
      <c r="Z20" s="650">
        <v>0</v>
      </c>
      <c r="AA20" s="650"/>
      <c r="AB20" s="650"/>
      <c r="AC20" s="650"/>
      <c r="AD20" s="651">
        <v>6682</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130</v>
      </c>
      <c r="BH20" s="648"/>
      <c r="BI20" s="648"/>
      <c r="BJ20" s="648"/>
      <c r="BK20" s="648"/>
      <c r="BL20" s="648"/>
      <c r="BM20" s="648"/>
      <c r="BN20" s="649"/>
      <c r="BO20" s="650" t="s">
        <v>130</v>
      </c>
      <c r="BP20" s="650"/>
      <c r="BQ20" s="650"/>
      <c r="BR20" s="650"/>
      <c r="BS20" s="656" t="s">
        <v>130</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29960132</v>
      </c>
      <c r="CS20" s="648"/>
      <c r="CT20" s="648"/>
      <c r="CU20" s="648"/>
      <c r="CV20" s="648"/>
      <c r="CW20" s="648"/>
      <c r="CX20" s="648"/>
      <c r="CY20" s="649"/>
      <c r="CZ20" s="650">
        <v>100</v>
      </c>
      <c r="DA20" s="650"/>
      <c r="DB20" s="650"/>
      <c r="DC20" s="650"/>
      <c r="DD20" s="656">
        <v>3644617</v>
      </c>
      <c r="DE20" s="648"/>
      <c r="DF20" s="648"/>
      <c r="DG20" s="648"/>
      <c r="DH20" s="648"/>
      <c r="DI20" s="648"/>
      <c r="DJ20" s="648"/>
      <c r="DK20" s="648"/>
      <c r="DL20" s="648"/>
      <c r="DM20" s="648"/>
      <c r="DN20" s="648"/>
      <c r="DO20" s="648"/>
      <c r="DP20" s="649"/>
      <c r="DQ20" s="656">
        <v>15469534</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3380</v>
      </c>
      <c r="S21" s="648"/>
      <c r="T21" s="648"/>
      <c r="U21" s="648"/>
      <c r="V21" s="648"/>
      <c r="W21" s="648"/>
      <c r="X21" s="648"/>
      <c r="Y21" s="649"/>
      <c r="Z21" s="650">
        <v>0</v>
      </c>
      <c r="AA21" s="650"/>
      <c r="AB21" s="650"/>
      <c r="AC21" s="650"/>
      <c r="AD21" s="651">
        <v>3380</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130</v>
      </c>
      <c r="BH21" s="648"/>
      <c r="BI21" s="648"/>
      <c r="BJ21" s="648"/>
      <c r="BK21" s="648"/>
      <c r="BL21" s="648"/>
      <c r="BM21" s="648"/>
      <c r="BN21" s="649"/>
      <c r="BO21" s="650" t="s">
        <v>130</v>
      </c>
      <c r="BP21" s="650"/>
      <c r="BQ21" s="650"/>
      <c r="BR21" s="650"/>
      <c r="BS21" s="656" t="s">
        <v>238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2707483</v>
      </c>
      <c r="S22" s="648"/>
      <c r="T22" s="648"/>
      <c r="U22" s="648"/>
      <c r="V22" s="648"/>
      <c r="W22" s="648"/>
      <c r="X22" s="648"/>
      <c r="Y22" s="649"/>
      <c r="Z22" s="650">
        <v>8.9</v>
      </c>
      <c r="AA22" s="650"/>
      <c r="AB22" s="650"/>
      <c r="AC22" s="650"/>
      <c r="AD22" s="651">
        <v>1814015</v>
      </c>
      <c r="AE22" s="651"/>
      <c r="AF22" s="651"/>
      <c r="AG22" s="651"/>
      <c r="AH22" s="651"/>
      <c r="AI22" s="651"/>
      <c r="AJ22" s="651"/>
      <c r="AK22" s="651"/>
      <c r="AL22" s="652">
        <v>14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130</v>
      </c>
      <c r="BH22" s="648"/>
      <c r="BI22" s="648"/>
      <c r="BJ22" s="648"/>
      <c r="BK22" s="648"/>
      <c r="BL22" s="648"/>
      <c r="BM22" s="648"/>
      <c r="BN22" s="649"/>
      <c r="BO22" s="650" t="s">
        <v>130</v>
      </c>
      <c r="BP22" s="650"/>
      <c r="BQ22" s="650"/>
      <c r="BR22" s="650"/>
      <c r="BS22" s="656" t="s">
        <v>238</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1814015</v>
      </c>
      <c r="S23" s="648"/>
      <c r="T23" s="648"/>
      <c r="U23" s="648"/>
      <c r="V23" s="648"/>
      <c r="W23" s="648"/>
      <c r="X23" s="648"/>
      <c r="Y23" s="649"/>
      <c r="Z23" s="650">
        <v>6</v>
      </c>
      <c r="AA23" s="650"/>
      <c r="AB23" s="650"/>
      <c r="AC23" s="650"/>
      <c r="AD23" s="651">
        <v>1814015</v>
      </c>
      <c r="AE23" s="651"/>
      <c r="AF23" s="651"/>
      <c r="AG23" s="651"/>
      <c r="AH23" s="651"/>
      <c r="AI23" s="651"/>
      <c r="AJ23" s="651"/>
      <c r="AK23" s="651"/>
      <c r="AL23" s="652">
        <v>14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139</v>
      </c>
      <c r="BH23" s="648"/>
      <c r="BI23" s="648"/>
      <c r="BJ23" s="648"/>
      <c r="BK23" s="648"/>
      <c r="BL23" s="648"/>
      <c r="BM23" s="648"/>
      <c r="BN23" s="649"/>
      <c r="BO23" s="650" t="s">
        <v>130</v>
      </c>
      <c r="BP23" s="650"/>
      <c r="BQ23" s="650"/>
      <c r="BR23" s="650"/>
      <c r="BS23" s="656" t="s">
        <v>130</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893468</v>
      </c>
      <c r="S24" s="648"/>
      <c r="T24" s="648"/>
      <c r="U24" s="648"/>
      <c r="V24" s="648"/>
      <c r="W24" s="648"/>
      <c r="X24" s="648"/>
      <c r="Y24" s="649"/>
      <c r="Z24" s="650">
        <v>2.9</v>
      </c>
      <c r="AA24" s="650"/>
      <c r="AB24" s="650"/>
      <c r="AC24" s="650"/>
      <c r="AD24" s="651" t="s">
        <v>130</v>
      </c>
      <c r="AE24" s="651"/>
      <c r="AF24" s="651"/>
      <c r="AG24" s="651"/>
      <c r="AH24" s="651"/>
      <c r="AI24" s="651"/>
      <c r="AJ24" s="651"/>
      <c r="AK24" s="651"/>
      <c r="AL24" s="652" t="s">
        <v>238</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130</v>
      </c>
      <c r="BH24" s="648"/>
      <c r="BI24" s="648"/>
      <c r="BJ24" s="648"/>
      <c r="BK24" s="648"/>
      <c r="BL24" s="648"/>
      <c r="BM24" s="648"/>
      <c r="BN24" s="649"/>
      <c r="BO24" s="650" t="s">
        <v>238</v>
      </c>
      <c r="BP24" s="650"/>
      <c r="BQ24" s="650"/>
      <c r="BR24" s="650"/>
      <c r="BS24" s="656" t="s">
        <v>139</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11751245</v>
      </c>
      <c r="CS24" s="637"/>
      <c r="CT24" s="637"/>
      <c r="CU24" s="637"/>
      <c r="CV24" s="637"/>
      <c r="CW24" s="637"/>
      <c r="CX24" s="637"/>
      <c r="CY24" s="638"/>
      <c r="CZ24" s="641">
        <v>39.200000000000003</v>
      </c>
      <c r="DA24" s="642"/>
      <c r="DB24" s="642"/>
      <c r="DC24" s="661"/>
      <c r="DD24" s="686">
        <v>7745761</v>
      </c>
      <c r="DE24" s="637"/>
      <c r="DF24" s="637"/>
      <c r="DG24" s="637"/>
      <c r="DH24" s="637"/>
      <c r="DI24" s="637"/>
      <c r="DJ24" s="637"/>
      <c r="DK24" s="638"/>
      <c r="DL24" s="686">
        <v>7516251</v>
      </c>
      <c r="DM24" s="637"/>
      <c r="DN24" s="637"/>
      <c r="DO24" s="637"/>
      <c r="DP24" s="637"/>
      <c r="DQ24" s="637"/>
      <c r="DR24" s="637"/>
      <c r="DS24" s="637"/>
      <c r="DT24" s="637"/>
      <c r="DU24" s="637"/>
      <c r="DV24" s="638"/>
      <c r="DW24" s="641">
        <v>54</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139</v>
      </c>
      <c r="S25" s="648"/>
      <c r="T25" s="648"/>
      <c r="U25" s="648"/>
      <c r="V25" s="648"/>
      <c r="W25" s="648"/>
      <c r="X25" s="648"/>
      <c r="Y25" s="649"/>
      <c r="Z25" s="650" t="s">
        <v>130</v>
      </c>
      <c r="AA25" s="650"/>
      <c r="AB25" s="650"/>
      <c r="AC25" s="650"/>
      <c r="AD25" s="651" t="s">
        <v>130</v>
      </c>
      <c r="AE25" s="651"/>
      <c r="AF25" s="651"/>
      <c r="AG25" s="651"/>
      <c r="AH25" s="651"/>
      <c r="AI25" s="651"/>
      <c r="AJ25" s="651"/>
      <c r="AK25" s="651"/>
      <c r="AL25" s="652" t="s">
        <v>139</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130</v>
      </c>
      <c r="BH25" s="648"/>
      <c r="BI25" s="648"/>
      <c r="BJ25" s="648"/>
      <c r="BK25" s="648"/>
      <c r="BL25" s="648"/>
      <c r="BM25" s="648"/>
      <c r="BN25" s="649"/>
      <c r="BO25" s="650" t="s">
        <v>238</v>
      </c>
      <c r="BP25" s="650"/>
      <c r="BQ25" s="650"/>
      <c r="BR25" s="650"/>
      <c r="BS25" s="656" t="s">
        <v>139</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4686145</v>
      </c>
      <c r="CS25" s="683"/>
      <c r="CT25" s="683"/>
      <c r="CU25" s="683"/>
      <c r="CV25" s="683"/>
      <c r="CW25" s="683"/>
      <c r="CX25" s="683"/>
      <c r="CY25" s="684"/>
      <c r="CZ25" s="652">
        <v>15.6</v>
      </c>
      <c r="DA25" s="681"/>
      <c r="DB25" s="681"/>
      <c r="DC25" s="685"/>
      <c r="DD25" s="656">
        <v>4179046</v>
      </c>
      <c r="DE25" s="683"/>
      <c r="DF25" s="683"/>
      <c r="DG25" s="683"/>
      <c r="DH25" s="683"/>
      <c r="DI25" s="683"/>
      <c r="DJ25" s="683"/>
      <c r="DK25" s="684"/>
      <c r="DL25" s="656">
        <v>4103520</v>
      </c>
      <c r="DM25" s="683"/>
      <c r="DN25" s="683"/>
      <c r="DO25" s="683"/>
      <c r="DP25" s="683"/>
      <c r="DQ25" s="683"/>
      <c r="DR25" s="683"/>
      <c r="DS25" s="683"/>
      <c r="DT25" s="683"/>
      <c r="DU25" s="683"/>
      <c r="DV25" s="684"/>
      <c r="DW25" s="652">
        <v>29.5</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13806633</v>
      </c>
      <c r="S26" s="648"/>
      <c r="T26" s="648"/>
      <c r="U26" s="648"/>
      <c r="V26" s="648"/>
      <c r="W26" s="648"/>
      <c r="X26" s="648"/>
      <c r="Y26" s="649"/>
      <c r="Z26" s="650">
        <v>45.5</v>
      </c>
      <c r="AA26" s="650"/>
      <c r="AB26" s="650"/>
      <c r="AC26" s="650"/>
      <c r="AD26" s="651">
        <v>12913165</v>
      </c>
      <c r="AE26" s="651"/>
      <c r="AF26" s="651"/>
      <c r="AG26" s="651"/>
      <c r="AH26" s="651"/>
      <c r="AI26" s="651"/>
      <c r="AJ26" s="651"/>
      <c r="AK26" s="651"/>
      <c r="AL26" s="652">
        <v>99.6</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130</v>
      </c>
      <c r="BH26" s="648"/>
      <c r="BI26" s="648"/>
      <c r="BJ26" s="648"/>
      <c r="BK26" s="648"/>
      <c r="BL26" s="648"/>
      <c r="BM26" s="648"/>
      <c r="BN26" s="649"/>
      <c r="BO26" s="650" t="s">
        <v>130</v>
      </c>
      <c r="BP26" s="650"/>
      <c r="BQ26" s="650"/>
      <c r="BR26" s="650"/>
      <c r="BS26" s="656" t="s">
        <v>238</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3136505</v>
      </c>
      <c r="CS26" s="648"/>
      <c r="CT26" s="648"/>
      <c r="CU26" s="648"/>
      <c r="CV26" s="648"/>
      <c r="CW26" s="648"/>
      <c r="CX26" s="648"/>
      <c r="CY26" s="649"/>
      <c r="CZ26" s="652">
        <v>10.5</v>
      </c>
      <c r="DA26" s="681"/>
      <c r="DB26" s="681"/>
      <c r="DC26" s="685"/>
      <c r="DD26" s="656">
        <v>2755014</v>
      </c>
      <c r="DE26" s="648"/>
      <c r="DF26" s="648"/>
      <c r="DG26" s="648"/>
      <c r="DH26" s="648"/>
      <c r="DI26" s="648"/>
      <c r="DJ26" s="648"/>
      <c r="DK26" s="649"/>
      <c r="DL26" s="656" t="s">
        <v>130</v>
      </c>
      <c r="DM26" s="648"/>
      <c r="DN26" s="648"/>
      <c r="DO26" s="648"/>
      <c r="DP26" s="648"/>
      <c r="DQ26" s="648"/>
      <c r="DR26" s="648"/>
      <c r="DS26" s="648"/>
      <c r="DT26" s="648"/>
      <c r="DU26" s="648"/>
      <c r="DV26" s="649"/>
      <c r="DW26" s="652" t="s">
        <v>130</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10365</v>
      </c>
      <c r="S27" s="648"/>
      <c r="T27" s="648"/>
      <c r="U27" s="648"/>
      <c r="V27" s="648"/>
      <c r="W27" s="648"/>
      <c r="X27" s="648"/>
      <c r="Y27" s="649"/>
      <c r="Z27" s="650">
        <v>0</v>
      </c>
      <c r="AA27" s="650"/>
      <c r="AB27" s="650"/>
      <c r="AC27" s="650"/>
      <c r="AD27" s="651">
        <v>10365</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9475954</v>
      </c>
      <c r="BH27" s="648"/>
      <c r="BI27" s="648"/>
      <c r="BJ27" s="648"/>
      <c r="BK27" s="648"/>
      <c r="BL27" s="648"/>
      <c r="BM27" s="648"/>
      <c r="BN27" s="649"/>
      <c r="BO27" s="650">
        <v>100</v>
      </c>
      <c r="BP27" s="650"/>
      <c r="BQ27" s="650"/>
      <c r="BR27" s="650"/>
      <c r="BS27" s="656">
        <v>139096</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5143544</v>
      </c>
      <c r="CS27" s="683"/>
      <c r="CT27" s="683"/>
      <c r="CU27" s="683"/>
      <c r="CV27" s="683"/>
      <c r="CW27" s="683"/>
      <c r="CX27" s="683"/>
      <c r="CY27" s="684"/>
      <c r="CZ27" s="652">
        <v>17.2</v>
      </c>
      <c r="DA27" s="681"/>
      <c r="DB27" s="681"/>
      <c r="DC27" s="685"/>
      <c r="DD27" s="656">
        <v>1645159</v>
      </c>
      <c r="DE27" s="683"/>
      <c r="DF27" s="683"/>
      <c r="DG27" s="683"/>
      <c r="DH27" s="683"/>
      <c r="DI27" s="683"/>
      <c r="DJ27" s="683"/>
      <c r="DK27" s="684"/>
      <c r="DL27" s="656">
        <v>1491175</v>
      </c>
      <c r="DM27" s="683"/>
      <c r="DN27" s="683"/>
      <c r="DO27" s="683"/>
      <c r="DP27" s="683"/>
      <c r="DQ27" s="683"/>
      <c r="DR27" s="683"/>
      <c r="DS27" s="683"/>
      <c r="DT27" s="683"/>
      <c r="DU27" s="683"/>
      <c r="DV27" s="684"/>
      <c r="DW27" s="652">
        <v>10.7</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544115</v>
      </c>
      <c r="S28" s="648"/>
      <c r="T28" s="648"/>
      <c r="U28" s="648"/>
      <c r="V28" s="648"/>
      <c r="W28" s="648"/>
      <c r="X28" s="648"/>
      <c r="Y28" s="649"/>
      <c r="Z28" s="650">
        <v>1.8</v>
      </c>
      <c r="AA28" s="650"/>
      <c r="AB28" s="650"/>
      <c r="AC28" s="650"/>
      <c r="AD28" s="651" t="s">
        <v>238</v>
      </c>
      <c r="AE28" s="651"/>
      <c r="AF28" s="651"/>
      <c r="AG28" s="651"/>
      <c r="AH28" s="651"/>
      <c r="AI28" s="651"/>
      <c r="AJ28" s="651"/>
      <c r="AK28" s="651"/>
      <c r="AL28" s="652" t="s">
        <v>130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1921556</v>
      </c>
      <c r="CS28" s="648"/>
      <c r="CT28" s="648"/>
      <c r="CU28" s="648"/>
      <c r="CV28" s="648"/>
      <c r="CW28" s="648"/>
      <c r="CX28" s="648"/>
      <c r="CY28" s="649"/>
      <c r="CZ28" s="652">
        <v>6.4</v>
      </c>
      <c r="DA28" s="681"/>
      <c r="DB28" s="681"/>
      <c r="DC28" s="685"/>
      <c r="DD28" s="656">
        <v>1921556</v>
      </c>
      <c r="DE28" s="648"/>
      <c r="DF28" s="648"/>
      <c r="DG28" s="648"/>
      <c r="DH28" s="648"/>
      <c r="DI28" s="648"/>
      <c r="DJ28" s="648"/>
      <c r="DK28" s="649"/>
      <c r="DL28" s="656">
        <v>1921556</v>
      </c>
      <c r="DM28" s="648"/>
      <c r="DN28" s="648"/>
      <c r="DO28" s="648"/>
      <c r="DP28" s="648"/>
      <c r="DQ28" s="648"/>
      <c r="DR28" s="648"/>
      <c r="DS28" s="648"/>
      <c r="DT28" s="648"/>
      <c r="DU28" s="648"/>
      <c r="DV28" s="649"/>
      <c r="DW28" s="652">
        <v>13.8</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317203</v>
      </c>
      <c r="S29" s="648"/>
      <c r="T29" s="648"/>
      <c r="U29" s="648"/>
      <c r="V29" s="648"/>
      <c r="W29" s="648"/>
      <c r="X29" s="648"/>
      <c r="Y29" s="649"/>
      <c r="Z29" s="650">
        <v>1</v>
      </c>
      <c r="AA29" s="650"/>
      <c r="AB29" s="650"/>
      <c r="AC29" s="650"/>
      <c r="AD29" s="651">
        <v>30494</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70</v>
      </c>
      <c r="CG29" s="663"/>
      <c r="CH29" s="663"/>
      <c r="CI29" s="663"/>
      <c r="CJ29" s="663"/>
      <c r="CK29" s="663"/>
      <c r="CL29" s="663"/>
      <c r="CM29" s="663"/>
      <c r="CN29" s="663"/>
      <c r="CO29" s="663"/>
      <c r="CP29" s="663"/>
      <c r="CQ29" s="664"/>
      <c r="CR29" s="647">
        <v>1921222</v>
      </c>
      <c r="CS29" s="683"/>
      <c r="CT29" s="683"/>
      <c r="CU29" s="683"/>
      <c r="CV29" s="683"/>
      <c r="CW29" s="683"/>
      <c r="CX29" s="683"/>
      <c r="CY29" s="684"/>
      <c r="CZ29" s="652">
        <v>6.4</v>
      </c>
      <c r="DA29" s="681"/>
      <c r="DB29" s="681"/>
      <c r="DC29" s="685"/>
      <c r="DD29" s="656">
        <v>1921222</v>
      </c>
      <c r="DE29" s="683"/>
      <c r="DF29" s="683"/>
      <c r="DG29" s="683"/>
      <c r="DH29" s="683"/>
      <c r="DI29" s="683"/>
      <c r="DJ29" s="683"/>
      <c r="DK29" s="684"/>
      <c r="DL29" s="656">
        <v>1921222</v>
      </c>
      <c r="DM29" s="683"/>
      <c r="DN29" s="683"/>
      <c r="DO29" s="683"/>
      <c r="DP29" s="683"/>
      <c r="DQ29" s="683"/>
      <c r="DR29" s="683"/>
      <c r="DS29" s="683"/>
      <c r="DT29" s="683"/>
      <c r="DU29" s="683"/>
      <c r="DV29" s="684"/>
      <c r="DW29" s="652">
        <v>13.8</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187020</v>
      </c>
      <c r="S30" s="648"/>
      <c r="T30" s="648"/>
      <c r="U30" s="648"/>
      <c r="V30" s="648"/>
      <c r="W30" s="648"/>
      <c r="X30" s="648"/>
      <c r="Y30" s="649"/>
      <c r="Z30" s="650">
        <v>0.6</v>
      </c>
      <c r="AA30" s="650"/>
      <c r="AB30" s="650"/>
      <c r="AC30" s="650"/>
      <c r="AD30" s="651" t="s">
        <v>130</v>
      </c>
      <c r="AE30" s="651"/>
      <c r="AF30" s="651"/>
      <c r="AG30" s="651"/>
      <c r="AH30" s="651"/>
      <c r="AI30" s="651"/>
      <c r="AJ30" s="651"/>
      <c r="AK30" s="651"/>
      <c r="AL30" s="652" t="s">
        <v>130</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1812987</v>
      </c>
      <c r="CS30" s="648"/>
      <c r="CT30" s="648"/>
      <c r="CU30" s="648"/>
      <c r="CV30" s="648"/>
      <c r="CW30" s="648"/>
      <c r="CX30" s="648"/>
      <c r="CY30" s="649"/>
      <c r="CZ30" s="652">
        <v>6.1</v>
      </c>
      <c r="DA30" s="681"/>
      <c r="DB30" s="681"/>
      <c r="DC30" s="685"/>
      <c r="DD30" s="656">
        <v>1812987</v>
      </c>
      <c r="DE30" s="648"/>
      <c r="DF30" s="648"/>
      <c r="DG30" s="648"/>
      <c r="DH30" s="648"/>
      <c r="DI30" s="648"/>
      <c r="DJ30" s="648"/>
      <c r="DK30" s="649"/>
      <c r="DL30" s="656">
        <v>1812987</v>
      </c>
      <c r="DM30" s="648"/>
      <c r="DN30" s="648"/>
      <c r="DO30" s="648"/>
      <c r="DP30" s="648"/>
      <c r="DQ30" s="648"/>
      <c r="DR30" s="648"/>
      <c r="DS30" s="648"/>
      <c r="DT30" s="648"/>
      <c r="DU30" s="648"/>
      <c r="DV30" s="649"/>
      <c r="DW30" s="652">
        <v>13</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9410009</v>
      </c>
      <c r="S31" s="648"/>
      <c r="T31" s="648"/>
      <c r="U31" s="648"/>
      <c r="V31" s="648"/>
      <c r="W31" s="648"/>
      <c r="X31" s="648"/>
      <c r="Y31" s="649"/>
      <c r="Z31" s="650">
        <v>31</v>
      </c>
      <c r="AA31" s="650"/>
      <c r="AB31" s="650"/>
      <c r="AC31" s="650"/>
      <c r="AD31" s="651" t="s">
        <v>139</v>
      </c>
      <c r="AE31" s="651"/>
      <c r="AF31" s="651"/>
      <c r="AG31" s="651"/>
      <c r="AH31" s="651"/>
      <c r="AI31" s="651"/>
      <c r="AJ31" s="651"/>
      <c r="AK31" s="651"/>
      <c r="AL31" s="652" t="s">
        <v>130</v>
      </c>
      <c r="AM31" s="653"/>
      <c r="AN31" s="653"/>
      <c r="AO31" s="654"/>
      <c r="AP31" s="704" t="s">
        <v>309</v>
      </c>
      <c r="AQ31" s="705"/>
      <c r="AR31" s="705"/>
      <c r="AS31" s="705"/>
      <c r="AT31" s="710" t="s">
        <v>310</v>
      </c>
      <c r="AU31" s="231"/>
      <c r="AV31" s="231"/>
      <c r="AW31" s="231"/>
      <c r="AX31" s="633" t="s">
        <v>188</v>
      </c>
      <c r="AY31" s="634"/>
      <c r="AZ31" s="634"/>
      <c r="BA31" s="634"/>
      <c r="BB31" s="634"/>
      <c r="BC31" s="634"/>
      <c r="BD31" s="634"/>
      <c r="BE31" s="634"/>
      <c r="BF31" s="635"/>
      <c r="BG31" s="715">
        <v>98.4</v>
      </c>
      <c r="BH31" s="702"/>
      <c r="BI31" s="702"/>
      <c r="BJ31" s="702"/>
      <c r="BK31" s="702"/>
      <c r="BL31" s="702"/>
      <c r="BM31" s="642">
        <v>95.5</v>
      </c>
      <c r="BN31" s="702"/>
      <c r="BO31" s="702"/>
      <c r="BP31" s="702"/>
      <c r="BQ31" s="703"/>
      <c r="BR31" s="715">
        <v>99.2</v>
      </c>
      <c r="BS31" s="702"/>
      <c r="BT31" s="702"/>
      <c r="BU31" s="702"/>
      <c r="BV31" s="702"/>
      <c r="BW31" s="702"/>
      <c r="BX31" s="642">
        <v>96</v>
      </c>
      <c r="BY31" s="702"/>
      <c r="BZ31" s="702"/>
      <c r="CA31" s="702"/>
      <c r="CB31" s="703"/>
      <c r="CD31" s="689"/>
      <c r="CE31" s="690"/>
      <c r="CF31" s="662" t="s">
        <v>311</v>
      </c>
      <c r="CG31" s="663"/>
      <c r="CH31" s="663"/>
      <c r="CI31" s="663"/>
      <c r="CJ31" s="663"/>
      <c r="CK31" s="663"/>
      <c r="CL31" s="663"/>
      <c r="CM31" s="663"/>
      <c r="CN31" s="663"/>
      <c r="CO31" s="663"/>
      <c r="CP31" s="663"/>
      <c r="CQ31" s="664"/>
      <c r="CR31" s="647">
        <v>108235</v>
      </c>
      <c r="CS31" s="683"/>
      <c r="CT31" s="683"/>
      <c r="CU31" s="683"/>
      <c r="CV31" s="683"/>
      <c r="CW31" s="683"/>
      <c r="CX31" s="683"/>
      <c r="CY31" s="684"/>
      <c r="CZ31" s="652">
        <v>0.4</v>
      </c>
      <c r="DA31" s="681"/>
      <c r="DB31" s="681"/>
      <c r="DC31" s="685"/>
      <c r="DD31" s="656">
        <v>108235</v>
      </c>
      <c r="DE31" s="683"/>
      <c r="DF31" s="683"/>
      <c r="DG31" s="683"/>
      <c r="DH31" s="683"/>
      <c r="DI31" s="683"/>
      <c r="DJ31" s="683"/>
      <c r="DK31" s="684"/>
      <c r="DL31" s="656">
        <v>108235</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v>1271</v>
      </c>
      <c r="S32" s="648"/>
      <c r="T32" s="648"/>
      <c r="U32" s="648"/>
      <c r="V32" s="648"/>
      <c r="W32" s="648"/>
      <c r="X32" s="648"/>
      <c r="Y32" s="649"/>
      <c r="Z32" s="650">
        <v>0</v>
      </c>
      <c r="AA32" s="650"/>
      <c r="AB32" s="650"/>
      <c r="AC32" s="650"/>
      <c r="AD32" s="651">
        <v>1271</v>
      </c>
      <c r="AE32" s="651"/>
      <c r="AF32" s="651"/>
      <c r="AG32" s="651"/>
      <c r="AH32" s="651"/>
      <c r="AI32" s="651"/>
      <c r="AJ32" s="651"/>
      <c r="AK32" s="651"/>
      <c r="AL32" s="652">
        <v>0</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v>
      </c>
      <c r="BH32" s="683"/>
      <c r="BI32" s="683"/>
      <c r="BJ32" s="683"/>
      <c r="BK32" s="683"/>
      <c r="BL32" s="683"/>
      <c r="BM32" s="653">
        <v>95.3</v>
      </c>
      <c r="BN32" s="713"/>
      <c r="BO32" s="713"/>
      <c r="BP32" s="713"/>
      <c r="BQ32" s="714"/>
      <c r="BR32" s="716">
        <v>99</v>
      </c>
      <c r="BS32" s="683"/>
      <c r="BT32" s="683"/>
      <c r="BU32" s="683"/>
      <c r="BV32" s="683"/>
      <c r="BW32" s="683"/>
      <c r="BX32" s="653">
        <v>95.2</v>
      </c>
      <c r="BY32" s="713"/>
      <c r="BZ32" s="713"/>
      <c r="CA32" s="713"/>
      <c r="CB32" s="714"/>
      <c r="CD32" s="691"/>
      <c r="CE32" s="692"/>
      <c r="CF32" s="662" t="s">
        <v>315</v>
      </c>
      <c r="CG32" s="663"/>
      <c r="CH32" s="663"/>
      <c r="CI32" s="663"/>
      <c r="CJ32" s="663"/>
      <c r="CK32" s="663"/>
      <c r="CL32" s="663"/>
      <c r="CM32" s="663"/>
      <c r="CN32" s="663"/>
      <c r="CO32" s="663"/>
      <c r="CP32" s="663"/>
      <c r="CQ32" s="664"/>
      <c r="CR32" s="647">
        <v>334</v>
      </c>
      <c r="CS32" s="648"/>
      <c r="CT32" s="648"/>
      <c r="CU32" s="648"/>
      <c r="CV32" s="648"/>
      <c r="CW32" s="648"/>
      <c r="CX32" s="648"/>
      <c r="CY32" s="649"/>
      <c r="CZ32" s="652">
        <v>0</v>
      </c>
      <c r="DA32" s="681"/>
      <c r="DB32" s="681"/>
      <c r="DC32" s="685"/>
      <c r="DD32" s="656">
        <v>334</v>
      </c>
      <c r="DE32" s="648"/>
      <c r="DF32" s="648"/>
      <c r="DG32" s="648"/>
      <c r="DH32" s="648"/>
      <c r="DI32" s="648"/>
      <c r="DJ32" s="648"/>
      <c r="DK32" s="649"/>
      <c r="DL32" s="656">
        <v>334</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1803108</v>
      </c>
      <c r="S33" s="648"/>
      <c r="T33" s="648"/>
      <c r="U33" s="648"/>
      <c r="V33" s="648"/>
      <c r="W33" s="648"/>
      <c r="X33" s="648"/>
      <c r="Y33" s="649"/>
      <c r="Z33" s="650">
        <v>5.9</v>
      </c>
      <c r="AA33" s="650"/>
      <c r="AB33" s="650"/>
      <c r="AC33" s="650"/>
      <c r="AD33" s="651" t="s">
        <v>130</v>
      </c>
      <c r="AE33" s="651"/>
      <c r="AF33" s="651"/>
      <c r="AG33" s="651"/>
      <c r="AH33" s="651"/>
      <c r="AI33" s="651"/>
      <c r="AJ33" s="651"/>
      <c r="AK33" s="651"/>
      <c r="AL33" s="652" t="s">
        <v>238</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98.1</v>
      </c>
      <c r="BH33" s="718"/>
      <c r="BI33" s="718"/>
      <c r="BJ33" s="718"/>
      <c r="BK33" s="718"/>
      <c r="BL33" s="718"/>
      <c r="BM33" s="719">
        <v>95.5</v>
      </c>
      <c r="BN33" s="718"/>
      <c r="BO33" s="718"/>
      <c r="BP33" s="718"/>
      <c r="BQ33" s="720"/>
      <c r="BR33" s="717">
        <v>99.3</v>
      </c>
      <c r="BS33" s="718"/>
      <c r="BT33" s="718"/>
      <c r="BU33" s="718"/>
      <c r="BV33" s="718"/>
      <c r="BW33" s="718"/>
      <c r="BX33" s="719">
        <v>96.4</v>
      </c>
      <c r="BY33" s="718"/>
      <c r="BZ33" s="718"/>
      <c r="CA33" s="718"/>
      <c r="CB33" s="720"/>
      <c r="CD33" s="662" t="s">
        <v>318</v>
      </c>
      <c r="CE33" s="663"/>
      <c r="CF33" s="663"/>
      <c r="CG33" s="663"/>
      <c r="CH33" s="663"/>
      <c r="CI33" s="663"/>
      <c r="CJ33" s="663"/>
      <c r="CK33" s="663"/>
      <c r="CL33" s="663"/>
      <c r="CM33" s="663"/>
      <c r="CN33" s="663"/>
      <c r="CO33" s="663"/>
      <c r="CP33" s="663"/>
      <c r="CQ33" s="664"/>
      <c r="CR33" s="647">
        <v>14564270</v>
      </c>
      <c r="CS33" s="683"/>
      <c r="CT33" s="683"/>
      <c r="CU33" s="683"/>
      <c r="CV33" s="683"/>
      <c r="CW33" s="683"/>
      <c r="CX33" s="683"/>
      <c r="CY33" s="684"/>
      <c r="CZ33" s="652">
        <v>48.6</v>
      </c>
      <c r="DA33" s="681"/>
      <c r="DB33" s="681"/>
      <c r="DC33" s="685"/>
      <c r="DD33" s="656">
        <v>6887447</v>
      </c>
      <c r="DE33" s="683"/>
      <c r="DF33" s="683"/>
      <c r="DG33" s="683"/>
      <c r="DH33" s="683"/>
      <c r="DI33" s="683"/>
      <c r="DJ33" s="683"/>
      <c r="DK33" s="684"/>
      <c r="DL33" s="656">
        <v>4565503</v>
      </c>
      <c r="DM33" s="683"/>
      <c r="DN33" s="683"/>
      <c r="DO33" s="683"/>
      <c r="DP33" s="683"/>
      <c r="DQ33" s="683"/>
      <c r="DR33" s="683"/>
      <c r="DS33" s="683"/>
      <c r="DT33" s="683"/>
      <c r="DU33" s="683"/>
      <c r="DV33" s="684"/>
      <c r="DW33" s="652">
        <v>32.799999999999997</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14954</v>
      </c>
      <c r="S34" s="648"/>
      <c r="T34" s="648"/>
      <c r="U34" s="648"/>
      <c r="V34" s="648"/>
      <c r="W34" s="648"/>
      <c r="X34" s="648"/>
      <c r="Y34" s="649"/>
      <c r="Z34" s="650">
        <v>0</v>
      </c>
      <c r="AA34" s="650"/>
      <c r="AB34" s="650"/>
      <c r="AC34" s="650"/>
      <c r="AD34" s="651">
        <v>5190</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3270165</v>
      </c>
      <c r="CS34" s="648"/>
      <c r="CT34" s="648"/>
      <c r="CU34" s="648"/>
      <c r="CV34" s="648"/>
      <c r="CW34" s="648"/>
      <c r="CX34" s="648"/>
      <c r="CY34" s="649"/>
      <c r="CZ34" s="652">
        <v>10.9</v>
      </c>
      <c r="DA34" s="681"/>
      <c r="DB34" s="681"/>
      <c r="DC34" s="685"/>
      <c r="DD34" s="656">
        <v>2243135</v>
      </c>
      <c r="DE34" s="648"/>
      <c r="DF34" s="648"/>
      <c r="DG34" s="648"/>
      <c r="DH34" s="648"/>
      <c r="DI34" s="648"/>
      <c r="DJ34" s="648"/>
      <c r="DK34" s="649"/>
      <c r="DL34" s="656">
        <v>1292693</v>
      </c>
      <c r="DM34" s="648"/>
      <c r="DN34" s="648"/>
      <c r="DO34" s="648"/>
      <c r="DP34" s="648"/>
      <c r="DQ34" s="648"/>
      <c r="DR34" s="648"/>
      <c r="DS34" s="648"/>
      <c r="DT34" s="648"/>
      <c r="DU34" s="648"/>
      <c r="DV34" s="649"/>
      <c r="DW34" s="652">
        <v>9.3000000000000007</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376630</v>
      </c>
      <c r="S35" s="648"/>
      <c r="T35" s="648"/>
      <c r="U35" s="648"/>
      <c r="V35" s="648"/>
      <c r="W35" s="648"/>
      <c r="X35" s="648"/>
      <c r="Y35" s="649"/>
      <c r="Z35" s="650">
        <v>1.2</v>
      </c>
      <c r="AA35" s="650"/>
      <c r="AB35" s="650"/>
      <c r="AC35" s="650"/>
      <c r="AD35" s="651" t="s">
        <v>238</v>
      </c>
      <c r="AE35" s="651"/>
      <c r="AF35" s="651"/>
      <c r="AG35" s="651"/>
      <c r="AH35" s="651"/>
      <c r="AI35" s="651"/>
      <c r="AJ35" s="651"/>
      <c r="AK35" s="651"/>
      <c r="AL35" s="652" t="s">
        <v>139</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182729</v>
      </c>
      <c r="CS35" s="683"/>
      <c r="CT35" s="683"/>
      <c r="CU35" s="683"/>
      <c r="CV35" s="683"/>
      <c r="CW35" s="683"/>
      <c r="CX35" s="683"/>
      <c r="CY35" s="684"/>
      <c r="CZ35" s="652">
        <v>0.6</v>
      </c>
      <c r="DA35" s="681"/>
      <c r="DB35" s="681"/>
      <c r="DC35" s="685"/>
      <c r="DD35" s="656">
        <v>145958</v>
      </c>
      <c r="DE35" s="683"/>
      <c r="DF35" s="683"/>
      <c r="DG35" s="683"/>
      <c r="DH35" s="683"/>
      <c r="DI35" s="683"/>
      <c r="DJ35" s="683"/>
      <c r="DK35" s="684"/>
      <c r="DL35" s="656">
        <v>145922</v>
      </c>
      <c r="DM35" s="683"/>
      <c r="DN35" s="683"/>
      <c r="DO35" s="683"/>
      <c r="DP35" s="683"/>
      <c r="DQ35" s="683"/>
      <c r="DR35" s="683"/>
      <c r="DS35" s="683"/>
      <c r="DT35" s="683"/>
      <c r="DU35" s="683"/>
      <c r="DV35" s="684"/>
      <c r="DW35" s="652">
        <v>1</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647582</v>
      </c>
      <c r="S36" s="648"/>
      <c r="T36" s="648"/>
      <c r="U36" s="648"/>
      <c r="V36" s="648"/>
      <c r="W36" s="648"/>
      <c r="X36" s="648"/>
      <c r="Y36" s="649"/>
      <c r="Z36" s="650">
        <v>2.1</v>
      </c>
      <c r="AA36" s="650"/>
      <c r="AB36" s="650"/>
      <c r="AC36" s="650"/>
      <c r="AD36" s="651" t="s">
        <v>130</v>
      </c>
      <c r="AE36" s="651"/>
      <c r="AF36" s="651"/>
      <c r="AG36" s="651"/>
      <c r="AH36" s="651"/>
      <c r="AI36" s="651"/>
      <c r="AJ36" s="651"/>
      <c r="AK36" s="651"/>
      <c r="AL36" s="652" t="s">
        <v>238</v>
      </c>
      <c r="AM36" s="653"/>
      <c r="AN36" s="653"/>
      <c r="AO36" s="654"/>
      <c r="AP36" s="235"/>
      <c r="AQ36" s="721" t="s">
        <v>326</v>
      </c>
      <c r="AR36" s="722"/>
      <c r="AS36" s="722"/>
      <c r="AT36" s="722"/>
      <c r="AU36" s="722"/>
      <c r="AV36" s="722"/>
      <c r="AW36" s="722"/>
      <c r="AX36" s="722"/>
      <c r="AY36" s="723"/>
      <c r="AZ36" s="636">
        <v>3396435</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38193</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7693920</v>
      </c>
      <c r="CS36" s="648"/>
      <c r="CT36" s="648"/>
      <c r="CU36" s="648"/>
      <c r="CV36" s="648"/>
      <c r="CW36" s="648"/>
      <c r="CX36" s="648"/>
      <c r="CY36" s="649"/>
      <c r="CZ36" s="652">
        <v>25.7</v>
      </c>
      <c r="DA36" s="681"/>
      <c r="DB36" s="681"/>
      <c r="DC36" s="685"/>
      <c r="DD36" s="656">
        <v>2065385</v>
      </c>
      <c r="DE36" s="648"/>
      <c r="DF36" s="648"/>
      <c r="DG36" s="648"/>
      <c r="DH36" s="648"/>
      <c r="DI36" s="648"/>
      <c r="DJ36" s="648"/>
      <c r="DK36" s="649"/>
      <c r="DL36" s="656">
        <v>1271328</v>
      </c>
      <c r="DM36" s="648"/>
      <c r="DN36" s="648"/>
      <c r="DO36" s="648"/>
      <c r="DP36" s="648"/>
      <c r="DQ36" s="648"/>
      <c r="DR36" s="648"/>
      <c r="DS36" s="648"/>
      <c r="DT36" s="648"/>
      <c r="DU36" s="648"/>
      <c r="DV36" s="649"/>
      <c r="DW36" s="652">
        <v>9.1</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374639</v>
      </c>
      <c r="S37" s="648"/>
      <c r="T37" s="648"/>
      <c r="U37" s="648"/>
      <c r="V37" s="648"/>
      <c r="W37" s="648"/>
      <c r="X37" s="648"/>
      <c r="Y37" s="649"/>
      <c r="Z37" s="650">
        <v>1.2</v>
      </c>
      <c r="AA37" s="650"/>
      <c r="AB37" s="650"/>
      <c r="AC37" s="650"/>
      <c r="AD37" s="651" t="s">
        <v>238</v>
      </c>
      <c r="AE37" s="651"/>
      <c r="AF37" s="651"/>
      <c r="AG37" s="651"/>
      <c r="AH37" s="651"/>
      <c r="AI37" s="651"/>
      <c r="AJ37" s="651"/>
      <c r="AK37" s="651"/>
      <c r="AL37" s="652" t="s">
        <v>130</v>
      </c>
      <c r="AM37" s="653"/>
      <c r="AN37" s="653"/>
      <c r="AO37" s="654"/>
      <c r="AQ37" s="725" t="s">
        <v>330</v>
      </c>
      <c r="AR37" s="726"/>
      <c r="AS37" s="726"/>
      <c r="AT37" s="726"/>
      <c r="AU37" s="726"/>
      <c r="AV37" s="726"/>
      <c r="AW37" s="726"/>
      <c r="AX37" s="726"/>
      <c r="AY37" s="727"/>
      <c r="AZ37" s="647">
        <v>488311</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-47361</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320164</v>
      </c>
      <c r="CS37" s="683"/>
      <c r="CT37" s="683"/>
      <c r="CU37" s="683"/>
      <c r="CV37" s="683"/>
      <c r="CW37" s="683"/>
      <c r="CX37" s="683"/>
      <c r="CY37" s="684"/>
      <c r="CZ37" s="652">
        <v>1.1000000000000001</v>
      </c>
      <c r="DA37" s="681"/>
      <c r="DB37" s="681"/>
      <c r="DC37" s="685"/>
      <c r="DD37" s="656">
        <v>187584</v>
      </c>
      <c r="DE37" s="683"/>
      <c r="DF37" s="683"/>
      <c r="DG37" s="683"/>
      <c r="DH37" s="683"/>
      <c r="DI37" s="683"/>
      <c r="DJ37" s="683"/>
      <c r="DK37" s="684"/>
      <c r="DL37" s="656">
        <v>141090</v>
      </c>
      <c r="DM37" s="683"/>
      <c r="DN37" s="683"/>
      <c r="DO37" s="683"/>
      <c r="DP37" s="683"/>
      <c r="DQ37" s="683"/>
      <c r="DR37" s="683"/>
      <c r="DS37" s="683"/>
      <c r="DT37" s="683"/>
      <c r="DU37" s="683"/>
      <c r="DV37" s="684"/>
      <c r="DW37" s="652">
        <v>1</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288927</v>
      </c>
      <c r="S38" s="648"/>
      <c r="T38" s="648"/>
      <c r="U38" s="648"/>
      <c r="V38" s="648"/>
      <c r="W38" s="648"/>
      <c r="X38" s="648"/>
      <c r="Y38" s="649"/>
      <c r="Z38" s="650">
        <v>1</v>
      </c>
      <c r="AA38" s="650"/>
      <c r="AB38" s="650"/>
      <c r="AC38" s="650"/>
      <c r="AD38" s="651">
        <v>4673</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419440</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6979</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2482300</v>
      </c>
      <c r="CS38" s="648"/>
      <c r="CT38" s="648"/>
      <c r="CU38" s="648"/>
      <c r="CV38" s="648"/>
      <c r="CW38" s="648"/>
      <c r="CX38" s="648"/>
      <c r="CY38" s="649"/>
      <c r="CZ38" s="652">
        <v>8.3000000000000007</v>
      </c>
      <c r="DA38" s="681"/>
      <c r="DB38" s="681"/>
      <c r="DC38" s="685"/>
      <c r="DD38" s="656">
        <v>2034865</v>
      </c>
      <c r="DE38" s="648"/>
      <c r="DF38" s="648"/>
      <c r="DG38" s="648"/>
      <c r="DH38" s="648"/>
      <c r="DI38" s="648"/>
      <c r="DJ38" s="648"/>
      <c r="DK38" s="649"/>
      <c r="DL38" s="656">
        <v>1855560</v>
      </c>
      <c r="DM38" s="648"/>
      <c r="DN38" s="648"/>
      <c r="DO38" s="648"/>
      <c r="DP38" s="648"/>
      <c r="DQ38" s="648"/>
      <c r="DR38" s="648"/>
      <c r="DS38" s="648"/>
      <c r="DT38" s="648"/>
      <c r="DU38" s="648"/>
      <c r="DV38" s="649"/>
      <c r="DW38" s="652">
        <v>13.3</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2561767</v>
      </c>
      <c r="S39" s="648"/>
      <c r="T39" s="648"/>
      <c r="U39" s="648"/>
      <c r="V39" s="648"/>
      <c r="W39" s="648"/>
      <c r="X39" s="648"/>
      <c r="Y39" s="649"/>
      <c r="Z39" s="650">
        <v>8.4</v>
      </c>
      <c r="AA39" s="650"/>
      <c r="AB39" s="650"/>
      <c r="AC39" s="650"/>
      <c r="AD39" s="651" t="s">
        <v>130</v>
      </c>
      <c r="AE39" s="651"/>
      <c r="AF39" s="651"/>
      <c r="AG39" s="651"/>
      <c r="AH39" s="651"/>
      <c r="AI39" s="651"/>
      <c r="AJ39" s="651"/>
      <c r="AK39" s="651"/>
      <c r="AL39" s="652" t="s">
        <v>130</v>
      </c>
      <c r="AM39" s="653"/>
      <c r="AN39" s="653"/>
      <c r="AO39" s="654"/>
      <c r="AQ39" s="725" t="s">
        <v>338</v>
      </c>
      <c r="AR39" s="726"/>
      <c r="AS39" s="726"/>
      <c r="AT39" s="726"/>
      <c r="AU39" s="726"/>
      <c r="AV39" s="726"/>
      <c r="AW39" s="726"/>
      <c r="AX39" s="726"/>
      <c r="AY39" s="727"/>
      <c r="AZ39" s="647">
        <v>65508</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10454</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720052</v>
      </c>
      <c r="CS39" s="683"/>
      <c r="CT39" s="683"/>
      <c r="CU39" s="683"/>
      <c r="CV39" s="683"/>
      <c r="CW39" s="683"/>
      <c r="CX39" s="683"/>
      <c r="CY39" s="684"/>
      <c r="CZ39" s="652">
        <v>2.4</v>
      </c>
      <c r="DA39" s="681"/>
      <c r="DB39" s="681"/>
      <c r="DC39" s="685"/>
      <c r="DD39" s="656">
        <v>323000</v>
      </c>
      <c r="DE39" s="683"/>
      <c r="DF39" s="683"/>
      <c r="DG39" s="683"/>
      <c r="DH39" s="683"/>
      <c r="DI39" s="683"/>
      <c r="DJ39" s="683"/>
      <c r="DK39" s="684"/>
      <c r="DL39" s="656" t="s">
        <v>238</v>
      </c>
      <c r="DM39" s="683"/>
      <c r="DN39" s="683"/>
      <c r="DO39" s="683"/>
      <c r="DP39" s="683"/>
      <c r="DQ39" s="683"/>
      <c r="DR39" s="683"/>
      <c r="DS39" s="683"/>
      <c r="DT39" s="683"/>
      <c r="DU39" s="683"/>
      <c r="DV39" s="684"/>
      <c r="DW39" s="652" t="s">
        <v>130</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v>25062</v>
      </c>
      <c r="S40" s="648"/>
      <c r="T40" s="648"/>
      <c r="U40" s="648"/>
      <c r="V40" s="648"/>
      <c r="W40" s="648"/>
      <c r="X40" s="648"/>
      <c r="Y40" s="649"/>
      <c r="Z40" s="650">
        <v>0.1</v>
      </c>
      <c r="AA40" s="650"/>
      <c r="AB40" s="650"/>
      <c r="AC40" s="650"/>
      <c r="AD40" s="651" t="s">
        <v>130</v>
      </c>
      <c r="AE40" s="651"/>
      <c r="AF40" s="651"/>
      <c r="AG40" s="651"/>
      <c r="AH40" s="651"/>
      <c r="AI40" s="651"/>
      <c r="AJ40" s="651"/>
      <c r="AK40" s="651"/>
      <c r="AL40" s="652" t="s">
        <v>238</v>
      </c>
      <c r="AM40" s="653"/>
      <c r="AN40" s="653"/>
      <c r="AO40" s="654"/>
      <c r="AQ40" s="725" t="s">
        <v>342</v>
      </c>
      <c r="AR40" s="726"/>
      <c r="AS40" s="726"/>
      <c r="AT40" s="726"/>
      <c r="AU40" s="726"/>
      <c r="AV40" s="726"/>
      <c r="AW40" s="726"/>
      <c r="AX40" s="726"/>
      <c r="AY40" s="727"/>
      <c r="AZ40" s="647">
        <v>6384</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96</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215104</v>
      </c>
      <c r="CS40" s="648"/>
      <c r="CT40" s="648"/>
      <c r="CU40" s="648"/>
      <c r="CV40" s="648"/>
      <c r="CW40" s="648"/>
      <c r="CX40" s="648"/>
      <c r="CY40" s="649"/>
      <c r="CZ40" s="652">
        <v>0.7</v>
      </c>
      <c r="DA40" s="681"/>
      <c r="DB40" s="681"/>
      <c r="DC40" s="685"/>
      <c r="DD40" s="656">
        <v>75104</v>
      </c>
      <c r="DE40" s="648"/>
      <c r="DF40" s="648"/>
      <c r="DG40" s="648"/>
      <c r="DH40" s="648"/>
      <c r="DI40" s="648"/>
      <c r="DJ40" s="648"/>
      <c r="DK40" s="649"/>
      <c r="DL40" s="656" t="s">
        <v>238</v>
      </c>
      <c r="DM40" s="648"/>
      <c r="DN40" s="648"/>
      <c r="DO40" s="648"/>
      <c r="DP40" s="648"/>
      <c r="DQ40" s="648"/>
      <c r="DR40" s="648"/>
      <c r="DS40" s="648"/>
      <c r="DT40" s="648"/>
      <c r="DU40" s="648"/>
      <c r="DV40" s="649"/>
      <c r="DW40" s="652" t="s">
        <v>238</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130</v>
      </c>
      <c r="AA41" s="650"/>
      <c r="AB41" s="650"/>
      <c r="AC41" s="650"/>
      <c r="AD41" s="651" t="s">
        <v>130</v>
      </c>
      <c r="AE41" s="651"/>
      <c r="AF41" s="651"/>
      <c r="AG41" s="651"/>
      <c r="AH41" s="651"/>
      <c r="AI41" s="651"/>
      <c r="AJ41" s="651"/>
      <c r="AK41" s="651"/>
      <c r="AL41" s="652" t="s">
        <v>139</v>
      </c>
      <c r="AM41" s="653"/>
      <c r="AN41" s="653"/>
      <c r="AO41" s="654"/>
      <c r="AQ41" s="725" t="s">
        <v>347</v>
      </c>
      <c r="AR41" s="726"/>
      <c r="AS41" s="726"/>
      <c r="AT41" s="726"/>
      <c r="AU41" s="726"/>
      <c r="AV41" s="726"/>
      <c r="AW41" s="726"/>
      <c r="AX41" s="726"/>
      <c r="AY41" s="727"/>
      <c r="AZ41" s="647">
        <v>526696</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139</v>
      </c>
      <c r="CS41" s="683"/>
      <c r="CT41" s="683"/>
      <c r="CU41" s="683"/>
      <c r="CV41" s="683"/>
      <c r="CW41" s="683"/>
      <c r="CX41" s="683"/>
      <c r="CY41" s="684"/>
      <c r="CZ41" s="652" t="s">
        <v>238</v>
      </c>
      <c r="DA41" s="681"/>
      <c r="DB41" s="681"/>
      <c r="DC41" s="685"/>
      <c r="DD41" s="656" t="s">
        <v>130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930100</v>
      </c>
      <c r="S42" s="648"/>
      <c r="T42" s="648"/>
      <c r="U42" s="648"/>
      <c r="V42" s="648"/>
      <c r="W42" s="648"/>
      <c r="X42" s="648"/>
      <c r="Y42" s="649"/>
      <c r="Z42" s="650">
        <v>3.1</v>
      </c>
      <c r="AA42" s="650"/>
      <c r="AB42" s="650"/>
      <c r="AC42" s="650"/>
      <c r="AD42" s="651" t="s">
        <v>130</v>
      </c>
      <c r="AE42" s="651"/>
      <c r="AF42" s="651"/>
      <c r="AG42" s="651"/>
      <c r="AH42" s="651"/>
      <c r="AI42" s="651"/>
      <c r="AJ42" s="651"/>
      <c r="AK42" s="651"/>
      <c r="AL42" s="652" t="s">
        <v>139</v>
      </c>
      <c r="AM42" s="653"/>
      <c r="AN42" s="653"/>
      <c r="AO42" s="654"/>
      <c r="AQ42" s="746" t="s">
        <v>351</v>
      </c>
      <c r="AR42" s="747"/>
      <c r="AS42" s="747"/>
      <c r="AT42" s="747"/>
      <c r="AU42" s="747"/>
      <c r="AV42" s="747"/>
      <c r="AW42" s="747"/>
      <c r="AX42" s="747"/>
      <c r="AY42" s="748"/>
      <c r="AZ42" s="738">
        <v>1890096</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427</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3644617</v>
      </c>
      <c r="CS42" s="648"/>
      <c r="CT42" s="648"/>
      <c r="CU42" s="648"/>
      <c r="CV42" s="648"/>
      <c r="CW42" s="648"/>
      <c r="CX42" s="648"/>
      <c r="CY42" s="649"/>
      <c r="CZ42" s="652">
        <v>12.2</v>
      </c>
      <c r="DA42" s="653"/>
      <c r="DB42" s="653"/>
      <c r="DC42" s="665"/>
      <c r="DD42" s="656">
        <v>836326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30344223</v>
      </c>
      <c r="S43" s="739"/>
      <c r="T43" s="739"/>
      <c r="U43" s="739"/>
      <c r="V43" s="739"/>
      <c r="W43" s="739"/>
      <c r="X43" s="739"/>
      <c r="Y43" s="740"/>
      <c r="Z43" s="741">
        <v>100</v>
      </c>
      <c r="AA43" s="741"/>
      <c r="AB43" s="741"/>
      <c r="AC43" s="741"/>
      <c r="AD43" s="742">
        <v>12965158</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67805</v>
      </c>
      <c r="CS43" s="683"/>
      <c r="CT43" s="683"/>
      <c r="CU43" s="683"/>
      <c r="CV43" s="683"/>
      <c r="CW43" s="683"/>
      <c r="CX43" s="683"/>
      <c r="CY43" s="684"/>
      <c r="CZ43" s="652">
        <v>0.2</v>
      </c>
      <c r="DA43" s="681"/>
      <c r="DB43" s="681"/>
      <c r="DC43" s="685"/>
      <c r="DD43" s="656">
        <v>15559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3644617</v>
      </c>
      <c r="CS44" s="648"/>
      <c r="CT44" s="648"/>
      <c r="CU44" s="648"/>
      <c r="CV44" s="648"/>
      <c r="CW44" s="648"/>
      <c r="CX44" s="648"/>
      <c r="CY44" s="649"/>
      <c r="CZ44" s="652">
        <v>12.2</v>
      </c>
      <c r="DA44" s="653"/>
      <c r="DB44" s="653"/>
      <c r="DC44" s="665"/>
      <c r="DD44" s="656">
        <v>836326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612751</v>
      </c>
      <c r="CS45" s="683"/>
      <c r="CT45" s="683"/>
      <c r="CU45" s="683"/>
      <c r="CV45" s="683"/>
      <c r="CW45" s="683"/>
      <c r="CX45" s="683"/>
      <c r="CY45" s="684"/>
      <c r="CZ45" s="652">
        <v>2</v>
      </c>
      <c r="DA45" s="681"/>
      <c r="DB45" s="681"/>
      <c r="DC45" s="685"/>
      <c r="DD45" s="656">
        <v>40905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2525405</v>
      </c>
      <c r="CS46" s="648"/>
      <c r="CT46" s="648"/>
      <c r="CU46" s="648"/>
      <c r="CV46" s="648"/>
      <c r="CW46" s="648"/>
      <c r="CX46" s="648"/>
      <c r="CY46" s="649"/>
      <c r="CZ46" s="652">
        <v>8.4</v>
      </c>
      <c r="DA46" s="653"/>
      <c r="DB46" s="653"/>
      <c r="DC46" s="665"/>
      <c r="DD46" s="656">
        <v>778023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238</v>
      </c>
      <c r="CS47" s="683"/>
      <c r="CT47" s="683"/>
      <c r="CU47" s="683"/>
      <c r="CV47" s="683"/>
      <c r="CW47" s="683"/>
      <c r="CX47" s="683"/>
      <c r="CY47" s="684"/>
      <c r="CZ47" s="652" t="s">
        <v>130</v>
      </c>
      <c r="DA47" s="681"/>
      <c r="DB47" s="681"/>
      <c r="DC47" s="685"/>
      <c r="DD47" s="656" t="s">
        <v>139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238</v>
      </c>
      <c r="CS48" s="648"/>
      <c r="CT48" s="648"/>
      <c r="CU48" s="648"/>
      <c r="CV48" s="648"/>
      <c r="CW48" s="648"/>
      <c r="CX48" s="648"/>
      <c r="CY48" s="649"/>
      <c r="CZ48" s="652" t="s">
        <v>130</v>
      </c>
      <c r="DA48" s="653"/>
      <c r="DB48" s="653"/>
      <c r="DC48" s="665"/>
      <c r="DD48" s="656" t="s">
        <v>130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29960132</v>
      </c>
      <c r="CS49" s="718"/>
      <c r="CT49" s="718"/>
      <c r="CU49" s="718"/>
      <c r="CV49" s="718"/>
      <c r="CW49" s="718"/>
      <c r="CX49" s="718"/>
      <c r="CY49" s="749"/>
      <c r="CZ49" s="743">
        <v>100</v>
      </c>
      <c r="DA49" s="750"/>
      <c r="DB49" s="750"/>
      <c r="DC49" s="751"/>
      <c r="DD49" s="752">
        <v>15469534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xzMmH4Y1mry8PzrWsaCvM3sh7vzo29iOSyAkpmq6VHEfaGz980gw6r5oDxnrWgSZ9w7TEDcm45MqpyiCiMNZEw==" saltValue="0NM6zEyxqELyv+tV04VCm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30345</v>
      </c>
      <c r="R7" s="783"/>
      <c r="S7" s="783"/>
      <c r="T7" s="783"/>
      <c r="U7" s="783"/>
      <c r="V7" s="783">
        <v>29961</v>
      </c>
      <c r="W7" s="783"/>
      <c r="X7" s="783"/>
      <c r="Y7" s="783"/>
      <c r="Z7" s="783"/>
      <c r="AA7" s="783">
        <v>384</v>
      </c>
      <c r="AB7" s="783"/>
      <c r="AC7" s="783"/>
      <c r="AD7" s="783"/>
      <c r="AE7" s="784"/>
      <c r="AF7" s="785">
        <v>301</v>
      </c>
      <c r="AG7" s="786"/>
      <c r="AH7" s="786"/>
      <c r="AI7" s="786"/>
      <c r="AJ7" s="787"/>
      <c r="AK7" s="822">
        <v>648</v>
      </c>
      <c r="AL7" s="823"/>
      <c r="AM7" s="823"/>
      <c r="AN7" s="823"/>
      <c r="AO7" s="823"/>
      <c r="AP7" s="823">
        <v>24349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602</v>
      </c>
      <c r="BT7" s="827"/>
      <c r="BU7" s="827"/>
      <c r="BV7" s="827"/>
      <c r="BW7" s="827"/>
      <c r="BX7" s="827"/>
      <c r="BY7" s="827"/>
      <c r="BZ7" s="827"/>
      <c r="CA7" s="827"/>
      <c r="CB7" s="827"/>
      <c r="CC7" s="827"/>
      <c r="CD7" s="827"/>
      <c r="CE7" s="827"/>
      <c r="CF7" s="827"/>
      <c r="CG7" s="828"/>
      <c r="CH7" s="819">
        <v>59</v>
      </c>
      <c r="CI7" s="820"/>
      <c r="CJ7" s="820"/>
      <c r="CK7" s="820"/>
      <c r="CL7" s="821"/>
      <c r="CM7" s="819">
        <v>388</v>
      </c>
      <c r="CN7" s="820"/>
      <c r="CO7" s="820"/>
      <c r="CP7" s="820"/>
      <c r="CQ7" s="821"/>
      <c r="CR7" s="819">
        <v>13</v>
      </c>
      <c r="CS7" s="820"/>
      <c r="CT7" s="820"/>
      <c r="CU7" s="820"/>
      <c r="CV7" s="821"/>
      <c r="CW7" s="819" t="s">
        <v>588</v>
      </c>
      <c r="CX7" s="820"/>
      <c r="CY7" s="820"/>
      <c r="CZ7" s="820"/>
      <c r="DA7" s="821"/>
      <c r="DB7" s="819" t="s">
        <v>588</v>
      </c>
      <c r="DC7" s="820"/>
      <c r="DD7" s="820"/>
      <c r="DE7" s="820"/>
      <c r="DF7" s="821"/>
      <c r="DG7" s="819" t="s">
        <v>588</v>
      </c>
      <c r="DH7" s="820"/>
      <c r="DI7" s="820"/>
      <c r="DJ7" s="820"/>
      <c r="DK7" s="821"/>
      <c r="DL7" s="819" t="s">
        <v>588</v>
      </c>
      <c r="DM7" s="820"/>
      <c r="DN7" s="820"/>
      <c r="DO7" s="820"/>
      <c r="DP7" s="821"/>
      <c r="DQ7" s="819" t="s">
        <v>588</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10</v>
      </c>
      <c r="R8" s="807"/>
      <c r="S8" s="807"/>
      <c r="T8" s="807"/>
      <c r="U8" s="807"/>
      <c r="V8" s="807">
        <v>10</v>
      </c>
      <c r="W8" s="807"/>
      <c r="X8" s="807"/>
      <c r="Y8" s="807"/>
      <c r="Z8" s="807"/>
      <c r="AA8" s="807" t="s">
        <v>588</v>
      </c>
      <c r="AB8" s="807"/>
      <c r="AC8" s="807"/>
      <c r="AD8" s="807"/>
      <c r="AE8" s="808"/>
      <c r="AF8" s="809" t="s">
        <v>389</v>
      </c>
      <c r="AG8" s="810"/>
      <c r="AH8" s="810"/>
      <c r="AI8" s="810"/>
      <c r="AJ8" s="811"/>
      <c r="AK8" s="812">
        <v>4</v>
      </c>
      <c r="AL8" s="813"/>
      <c r="AM8" s="813"/>
      <c r="AN8" s="813"/>
      <c r="AO8" s="813"/>
      <c r="AP8" s="813" t="s">
        <v>588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589</v>
      </c>
      <c r="BT8" s="817"/>
      <c r="BU8" s="817"/>
      <c r="BV8" s="817"/>
      <c r="BW8" s="817"/>
      <c r="BX8" s="817"/>
      <c r="BY8" s="817"/>
      <c r="BZ8" s="817"/>
      <c r="CA8" s="817"/>
      <c r="CB8" s="817"/>
      <c r="CC8" s="817"/>
      <c r="CD8" s="817"/>
      <c r="CE8" s="817"/>
      <c r="CF8" s="817"/>
      <c r="CG8" s="818"/>
      <c r="CH8" s="829">
        <v>-2</v>
      </c>
      <c r="CI8" s="830"/>
      <c r="CJ8" s="830"/>
      <c r="CK8" s="830"/>
      <c r="CL8" s="831"/>
      <c r="CM8" s="829">
        <v>18</v>
      </c>
      <c r="CN8" s="830"/>
      <c r="CO8" s="830"/>
      <c r="CP8" s="830"/>
      <c r="CQ8" s="831"/>
      <c r="CR8" s="829">
        <v>10</v>
      </c>
      <c r="CS8" s="830"/>
      <c r="CT8" s="830"/>
      <c r="CU8" s="830"/>
      <c r="CV8" s="831"/>
      <c r="CW8" s="829">
        <v>26</v>
      </c>
      <c r="CX8" s="830"/>
      <c r="CY8" s="830"/>
      <c r="CZ8" s="830"/>
      <c r="DA8" s="831"/>
      <c r="DB8" s="829" t="s">
        <v>588</v>
      </c>
      <c r="DC8" s="830"/>
      <c r="DD8" s="830"/>
      <c r="DE8" s="830"/>
      <c r="DF8" s="831"/>
      <c r="DG8" s="829" t="s">
        <v>588</v>
      </c>
      <c r="DH8" s="830"/>
      <c r="DI8" s="830"/>
      <c r="DJ8" s="830"/>
      <c r="DK8" s="831"/>
      <c r="DL8" s="829" t="s">
        <v>588</v>
      </c>
      <c r="DM8" s="830"/>
      <c r="DN8" s="830"/>
      <c r="DO8" s="830"/>
      <c r="DP8" s="831"/>
      <c r="DQ8" s="829" t="s">
        <v>588</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30351</v>
      </c>
      <c r="R23" s="842"/>
      <c r="S23" s="842"/>
      <c r="T23" s="842"/>
      <c r="U23" s="842"/>
      <c r="V23" s="842">
        <v>29967</v>
      </c>
      <c r="W23" s="842"/>
      <c r="X23" s="842"/>
      <c r="Y23" s="842"/>
      <c r="Z23" s="842"/>
      <c r="AA23" s="842">
        <v>384</v>
      </c>
      <c r="AB23" s="842"/>
      <c r="AC23" s="842"/>
      <c r="AD23" s="842"/>
      <c r="AE23" s="843"/>
      <c r="AF23" s="844">
        <v>301</v>
      </c>
      <c r="AG23" s="842"/>
      <c r="AH23" s="842"/>
      <c r="AI23" s="842"/>
      <c r="AJ23" s="845"/>
      <c r="AK23" s="846"/>
      <c r="AL23" s="847"/>
      <c r="AM23" s="847"/>
      <c r="AN23" s="847"/>
      <c r="AO23" s="847"/>
      <c r="AP23" s="842">
        <v>24349</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6082</v>
      </c>
      <c r="R28" s="871"/>
      <c r="S28" s="871"/>
      <c r="T28" s="871"/>
      <c r="U28" s="871"/>
      <c r="V28" s="871">
        <v>6044</v>
      </c>
      <c r="W28" s="871"/>
      <c r="X28" s="871"/>
      <c r="Y28" s="871"/>
      <c r="Z28" s="871"/>
      <c r="AA28" s="871">
        <v>38</v>
      </c>
      <c r="AB28" s="871"/>
      <c r="AC28" s="871"/>
      <c r="AD28" s="871"/>
      <c r="AE28" s="872"/>
      <c r="AF28" s="873">
        <v>38</v>
      </c>
      <c r="AG28" s="871"/>
      <c r="AH28" s="871"/>
      <c r="AI28" s="871"/>
      <c r="AJ28" s="874"/>
      <c r="AK28" s="875">
        <v>527</v>
      </c>
      <c r="AL28" s="866"/>
      <c r="AM28" s="866"/>
      <c r="AN28" s="866"/>
      <c r="AO28" s="866"/>
      <c r="AP28" s="866" t="s">
        <v>588</v>
      </c>
      <c r="AQ28" s="866"/>
      <c r="AR28" s="866"/>
      <c r="AS28" s="866"/>
      <c r="AT28" s="866"/>
      <c r="AU28" s="866" t="s">
        <v>588</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6</v>
      </c>
      <c r="R29" s="807"/>
      <c r="S29" s="807"/>
      <c r="T29" s="807"/>
      <c r="U29" s="807"/>
      <c r="V29" s="807">
        <v>6</v>
      </c>
      <c r="W29" s="807"/>
      <c r="X29" s="807"/>
      <c r="Y29" s="807"/>
      <c r="Z29" s="807"/>
      <c r="AA29" s="807" t="s">
        <v>588</v>
      </c>
      <c r="AB29" s="807"/>
      <c r="AC29" s="807"/>
      <c r="AD29" s="807"/>
      <c r="AE29" s="808"/>
      <c r="AF29" s="809" t="s">
        <v>393</v>
      </c>
      <c r="AG29" s="810"/>
      <c r="AH29" s="810"/>
      <c r="AI29" s="810"/>
      <c r="AJ29" s="811"/>
      <c r="AK29" s="878">
        <v>3</v>
      </c>
      <c r="AL29" s="879"/>
      <c r="AM29" s="879"/>
      <c r="AN29" s="879"/>
      <c r="AO29" s="879"/>
      <c r="AP29" s="879" t="s">
        <v>588</v>
      </c>
      <c r="AQ29" s="879"/>
      <c r="AR29" s="879"/>
      <c r="AS29" s="879"/>
      <c r="AT29" s="879"/>
      <c r="AU29" s="879" t="s">
        <v>588</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5819</v>
      </c>
      <c r="R30" s="807"/>
      <c r="S30" s="807"/>
      <c r="T30" s="807"/>
      <c r="U30" s="807"/>
      <c r="V30" s="807">
        <v>5754</v>
      </c>
      <c r="W30" s="807"/>
      <c r="X30" s="807"/>
      <c r="Y30" s="807"/>
      <c r="Z30" s="807"/>
      <c r="AA30" s="807">
        <v>64</v>
      </c>
      <c r="AB30" s="807"/>
      <c r="AC30" s="807"/>
      <c r="AD30" s="807"/>
      <c r="AE30" s="808"/>
      <c r="AF30" s="809">
        <v>64</v>
      </c>
      <c r="AG30" s="810"/>
      <c r="AH30" s="810"/>
      <c r="AI30" s="810"/>
      <c r="AJ30" s="811"/>
      <c r="AK30" s="878">
        <v>942</v>
      </c>
      <c r="AL30" s="879"/>
      <c r="AM30" s="879"/>
      <c r="AN30" s="879"/>
      <c r="AO30" s="879"/>
      <c r="AP30" s="879" t="s">
        <v>588</v>
      </c>
      <c r="AQ30" s="879"/>
      <c r="AR30" s="879"/>
      <c r="AS30" s="879"/>
      <c r="AT30" s="879"/>
      <c r="AU30" s="879" t="s">
        <v>588</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56</v>
      </c>
      <c r="R31" s="807"/>
      <c r="S31" s="807"/>
      <c r="T31" s="807"/>
      <c r="U31" s="807"/>
      <c r="V31" s="807">
        <v>56</v>
      </c>
      <c r="W31" s="807"/>
      <c r="X31" s="807"/>
      <c r="Y31" s="807"/>
      <c r="Z31" s="807"/>
      <c r="AA31" s="807" t="s">
        <v>588</v>
      </c>
      <c r="AB31" s="807"/>
      <c r="AC31" s="807"/>
      <c r="AD31" s="807"/>
      <c r="AE31" s="808"/>
      <c r="AF31" s="809" t="s">
        <v>408</v>
      </c>
      <c r="AG31" s="810"/>
      <c r="AH31" s="810"/>
      <c r="AI31" s="810"/>
      <c r="AJ31" s="811"/>
      <c r="AK31" s="878">
        <v>11</v>
      </c>
      <c r="AL31" s="879"/>
      <c r="AM31" s="879"/>
      <c r="AN31" s="879"/>
      <c r="AO31" s="879"/>
      <c r="AP31" s="879" t="s">
        <v>588</v>
      </c>
      <c r="AQ31" s="879"/>
      <c r="AR31" s="879"/>
      <c r="AS31" s="879"/>
      <c r="AT31" s="879"/>
      <c r="AU31" s="879" t="s">
        <v>588</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74</v>
      </c>
      <c r="R32" s="807"/>
      <c r="S32" s="807"/>
      <c r="T32" s="807"/>
      <c r="U32" s="807"/>
      <c r="V32" s="807">
        <v>74</v>
      </c>
      <c r="W32" s="807"/>
      <c r="X32" s="807"/>
      <c r="Y32" s="807"/>
      <c r="Z32" s="807"/>
      <c r="AA32" s="807" t="s">
        <v>588</v>
      </c>
      <c r="AB32" s="807"/>
      <c r="AC32" s="807"/>
      <c r="AD32" s="807"/>
      <c r="AE32" s="808"/>
      <c r="AF32" s="809" t="s">
        <v>393</v>
      </c>
      <c r="AG32" s="810"/>
      <c r="AH32" s="810"/>
      <c r="AI32" s="810"/>
      <c r="AJ32" s="811"/>
      <c r="AK32" s="878">
        <v>66</v>
      </c>
      <c r="AL32" s="879"/>
      <c r="AM32" s="879"/>
      <c r="AN32" s="879"/>
      <c r="AO32" s="879"/>
      <c r="AP32" s="879">
        <v>64</v>
      </c>
      <c r="AQ32" s="879"/>
      <c r="AR32" s="879"/>
      <c r="AS32" s="879"/>
      <c r="AT32" s="879"/>
      <c r="AU32" s="879">
        <v>52</v>
      </c>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970</v>
      </c>
      <c r="R33" s="807"/>
      <c r="S33" s="807"/>
      <c r="T33" s="807"/>
      <c r="U33" s="807"/>
      <c r="V33" s="807">
        <v>970</v>
      </c>
      <c r="W33" s="807"/>
      <c r="X33" s="807"/>
      <c r="Y33" s="807"/>
      <c r="Z33" s="807"/>
      <c r="AA33" s="807">
        <v>0</v>
      </c>
      <c r="AB33" s="807"/>
      <c r="AC33" s="807"/>
      <c r="AD33" s="807"/>
      <c r="AE33" s="808"/>
      <c r="AF33" s="809">
        <v>0</v>
      </c>
      <c r="AG33" s="810"/>
      <c r="AH33" s="810"/>
      <c r="AI33" s="810"/>
      <c r="AJ33" s="811"/>
      <c r="AK33" s="878">
        <v>262</v>
      </c>
      <c r="AL33" s="879"/>
      <c r="AM33" s="879"/>
      <c r="AN33" s="879"/>
      <c r="AO33" s="879"/>
      <c r="AP33" s="879" t="s">
        <v>588</v>
      </c>
      <c r="AQ33" s="879"/>
      <c r="AR33" s="879"/>
      <c r="AS33" s="879"/>
      <c r="AT33" s="879"/>
      <c r="AU33" s="879" t="s">
        <v>588</v>
      </c>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411</v>
      </c>
      <c r="C34" s="804"/>
      <c r="D34" s="804"/>
      <c r="E34" s="804"/>
      <c r="F34" s="804"/>
      <c r="G34" s="804"/>
      <c r="H34" s="804"/>
      <c r="I34" s="804"/>
      <c r="J34" s="804"/>
      <c r="K34" s="804"/>
      <c r="L34" s="804"/>
      <c r="M34" s="804"/>
      <c r="N34" s="804"/>
      <c r="O34" s="804"/>
      <c r="P34" s="805"/>
      <c r="Q34" s="806">
        <v>6108</v>
      </c>
      <c r="R34" s="807"/>
      <c r="S34" s="807"/>
      <c r="T34" s="807"/>
      <c r="U34" s="807"/>
      <c r="V34" s="807">
        <v>6150</v>
      </c>
      <c r="W34" s="807"/>
      <c r="X34" s="807"/>
      <c r="Y34" s="807"/>
      <c r="Z34" s="807"/>
      <c r="AA34" s="807">
        <v>-42</v>
      </c>
      <c r="AB34" s="807"/>
      <c r="AC34" s="807"/>
      <c r="AD34" s="807"/>
      <c r="AE34" s="808"/>
      <c r="AF34" s="809">
        <v>4568</v>
      </c>
      <c r="AG34" s="810"/>
      <c r="AH34" s="810"/>
      <c r="AI34" s="810"/>
      <c r="AJ34" s="811"/>
      <c r="AK34" s="878">
        <v>488</v>
      </c>
      <c r="AL34" s="879"/>
      <c r="AM34" s="879"/>
      <c r="AN34" s="879"/>
      <c r="AO34" s="879"/>
      <c r="AP34" s="879">
        <v>5527</v>
      </c>
      <c r="AQ34" s="879"/>
      <c r="AR34" s="879"/>
      <c r="AS34" s="879"/>
      <c r="AT34" s="879"/>
      <c r="AU34" s="879">
        <v>2880</v>
      </c>
      <c r="AV34" s="879"/>
      <c r="AW34" s="879"/>
      <c r="AX34" s="879"/>
      <c r="AY34" s="879"/>
      <c r="AZ34" s="880" t="s">
        <v>588</v>
      </c>
      <c r="BA34" s="880"/>
      <c r="BB34" s="880"/>
      <c r="BC34" s="880"/>
      <c r="BD34" s="880"/>
      <c r="BE34" s="876" t="s">
        <v>412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413</v>
      </c>
      <c r="C35" s="804"/>
      <c r="D35" s="804"/>
      <c r="E35" s="804"/>
      <c r="F35" s="804"/>
      <c r="G35" s="804"/>
      <c r="H35" s="804"/>
      <c r="I35" s="804"/>
      <c r="J35" s="804"/>
      <c r="K35" s="804"/>
      <c r="L35" s="804"/>
      <c r="M35" s="804"/>
      <c r="N35" s="804"/>
      <c r="O35" s="804"/>
      <c r="P35" s="805"/>
      <c r="Q35" s="806">
        <v>928</v>
      </c>
      <c r="R35" s="807"/>
      <c r="S35" s="807"/>
      <c r="T35" s="807"/>
      <c r="U35" s="807"/>
      <c r="V35" s="807">
        <v>928</v>
      </c>
      <c r="W35" s="807"/>
      <c r="X35" s="807"/>
      <c r="Y35" s="807"/>
      <c r="Z35" s="807"/>
      <c r="AA35" s="807">
        <v>0</v>
      </c>
      <c r="AB35" s="807"/>
      <c r="AC35" s="807"/>
      <c r="AD35" s="807"/>
      <c r="AE35" s="808"/>
      <c r="AF35" s="809">
        <v>47</v>
      </c>
      <c r="AG35" s="810"/>
      <c r="AH35" s="810"/>
      <c r="AI35" s="810"/>
      <c r="AJ35" s="811"/>
      <c r="AK35" s="878">
        <v>419</v>
      </c>
      <c r="AL35" s="879"/>
      <c r="AM35" s="879"/>
      <c r="AN35" s="879"/>
      <c r="AO35" s="879"/>
      <c r="AP35" s="879">
        <v>7317</v>
      </c>
      <c r="AQ35" s="879"/>
      <c r="AR35" s="879"/>
      <c r="AS35" s="879"/>
      <c r="AT35" s="879"/>
      <c r="AU35" s="879">
        <v>4485</v>
      </c>
      <c r="AV35" s="879"/>
      <c r="AW35" s="879"/>
      <c r="AX35" s="879"/>
      <c r="AY35" s="879"/>
      <c r="AZ35" s="880" t="s">
        <v>588</v>
      </c>
      <c r="BA35" s="880"/>
      <c r="BB35" s="880"/>
      <c r="BC35" s="880"/>
      <c r="BD35" s="880"/>
      <c r="BE35" s="876" t="s">
        <v>412</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414</v>
      </c>
      <c r="C36" s="804"/>
      <c r="D36" s="804"/>
      <c r="E36" s="804"/>
      <c r="F36" s="804"/>
      <c r="G36" s="804"/>
      <c r="H36" s="804"/>
      <c r="I36" s="804"/>
      <c r="J36" s="804"/>
      <c r="K36" s="804"/>
      <c r="L36" s="804"/>
      <c r="M36" s="804"/>
      <c r="N36" s="804"/>
      <c r="O36" s="804"/>
      <c r="P36" s="805"/>
      <c r="Q36" s="806">
        <v>132</v>
      </c>
      <c r="R36" s="807"/>
      <c r="S36" s="807"/>
      <c r="T36" s="807"/>
      <c r="U36" s="807"/>
      <c r="V36" s="807">
        <v>11</v>
      </c>
      <c r="W36" s="807"/>
      <c r="X36" s="807"/>
      <c r="Y36" s="807"/>
      <c r="Z36" s="807"/>
      <c r="AA36" s="807">
        <v>121</v>
      </c>
      <c r="AB36" s="807"/>
      <c r="AC36" s="807"/>
      <c r="AD36" s="807"/>
      <c r="AE36" s="808"/>
      <c r="AF36" s="809">
        <v>121</v>
      </c>
      <c r="AG36" s="810"/>
      <c r="AH36" s="810"/>
      <c r="AI36" s="810"/>
      <c r="AJ36" s="811"/>
      <c r="AK36" s="878" t="s">
        <v>588</v>
      </c>
      <c r="AL36" s="879"/>
      <c r="AM36" s="879"/>
      <c r="AN36" s="879"/>
      <c r="AO36" s="879"/>
      <c r="AP36" s="879">
        <v>122</v>
      </c>
      <c r="AQ36" s="879"/>
      <c r="AR36" s="879"/>
      <c r="AS36" s="879"/>
      <c r="AT36" s="879"/>
      <c r="AU36" s="879" t="s">
        <v>588</v>
      </c>
      <c r="AV36" s="879"/>
      <c r="AW36" s="879"/>
      <c r="AX36" s="879"/>
      <c r="AY36" s="879"/>
      <c r="AZ36" s="880" t="s">
        <v>588</v>
      </c>
      <c r="BA36" s="880"/>
      <c r="BB36" s="880"/>
      <c r="BC36" s="880"/>
      <c r="BD36" s="880"/>
      <c r="BE36" s="876" t="s">
        <v>415</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4840</v>
      </c>
      <c r="AG63" s="890"/>
      <c r="AH63" s="890"/>
      <c r="AI63" s="890"/>
      <c r="AJ63" s="891"/>
      <c r="AK63" s="892"/>
      <c r="AL63" s="887"/>
      <c r="AM63" s="887"/>
      <c r="AN63" s="887"/>
      <c r="AO63" s="887"/>
      <c r="AP63" s="890">
        <v>13030</v>
      </c>
      <c r="AQ63" s="890"/>
      <c r="AR63" s="890"/>
      <c r="AS63" s="890"/>
      <c r="AT63" s="890"/>
      <c r="AU63" s="890">
        <v>7417</v>
      </c>
      <c r="AV63" s="890"/>
      <c r="AW63" s="890"/>
      <c r="AX63" s="890"/>
      <c r="AY63" s="890"/>
      <c r="AZ63" s="894"/>
      <c r="BA63" s="894"/>
      <c r="BB63" s="894"/>
      <c r="BC63" s="894"/>
      <c r="BD63" s="894"/>
      <c r="BE63" s="895"/>
      <c r="BF63" s="895"/>
      <c r="BG63" s="895"/>
      <c r="BH63" s="895"/>
      <c r="BI63" s="896"/>
      <c r="BJ63" s="897" t="s">
        <v>393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396</v>
      </c>
      <c r="R66" s="766"/>
      <c r="S66" s="766"/>
      <c r="T66" s="766"/>
      <c r="U66" s="767"/>
      <c r="V66" s="765" t="s">
        <v>420</v>
      </c>
      <c r="W66" s="766"/>
      <c r="X66" s="766"/>
      <c r="Y66" s="766"/>
      <c r="Z66" s="767"/>
      <c r="AA66" s="765" t="s">
        <v>398</v>
      </c>
      <c r="AB66" s="766"/>
      <c r="AC66" s="766"/>
      <c r="AD66" s="766"/>
      <c r="AE66" s="767"/>
      <c r="AF66" s="900" t="s">
        <v>399</v>
      </c>
      <c r="AG66" s="861"/>
      <c r="AH66" s="861"/>
      <c r="AI66" s="861"/>
      <c r="AJ66" s="901"/>
      <c r="AK66" s="765" t="s">
        <v>400</v>
      </c>
      <c r="AL66" s="789"/>
      <c r="AM66" s="789"/>
      <c r="AN66" s="789"/>
      <c r="AO66" s="790"/>
      <c r="AP66" s="765" t="s">
        <v>401</v>
      </c>
      <c r="AQ66" s="766"/>
      <c r="AR66" s="766"/>
      <c r="AS66" s="766"/>
      <c r="AT66" s="767"/>
      <c r="AU66" s="765" t="s">
        <v>421</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826</v>
      </c>
      <c r="R68" s="914"/>
      <c r="S68" s="914"/>
      <c r="T68" s="914"/>
      <c r="U68" s="914"/>
      <c r="V68" s="914">
        <v>826</v>
      </c>
      <c r="W68" s="914"/>
      <c r="X68" s="914"/>
      <c r="Y68" s="914"/>
      <c r="Z68" s="914"/>
      <c r="AA68" s="914">
        <v>0</v>
      </c>
      <c r="AB68" s="914"/>
      <c r="AC68" s="914"/>
      <c r="AD68" s="914"/>
      <c r="AE68" s="914"/>
      <c r="AF68" s="914">
        <v>0</v>
      </c>
      <c r="AG68" s="914"/>
      <c r="AH68" s="914"/>
      <c r="AI68" s="914"/>
      <c r="AJ68" s="914"/>
      <c r="AK68" s="914" t="s">
        <v>588</v>
      </c>
      <c r="AL68" s="914"/>
      <c r="AM68" s="914"/>
      <c r="AN68" s="914"/>
      <c r="AO68" s="914"/>
      <c r="AP68" s="914">
        <v>174</v>
      </c>
      <c r="AQ68" s="914"/>
      <c r="AR68" s="914"/>
      <c r="AS68" s="914"/>
      <c r="AT68" s="914"/>
      <c r="AU68" s="914">
        <v>123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623</v>
      </c>
      <c r="R69" s="879"/>
      <c r="S69" s="879"/>
      <c r="T69" s="879"/>
      <c r="U69" s="879"/>
      <c r="V69" s="879">
        <v>579</v>
      </c>
      <c r="W69" s="879"/>
      <c r="X69" s="879"/>
      <c r="Y69" s="879"/>
      <c r="Z69" s="879"/>
      <c r="AA69" s="879">
        <v>43</v>
      </c>
      <c r="AB69" s="879"/>
      <c r="AC69" s="879"/>
      <c r="AD69" s="879"/>
      <c r="AE69" s="879"/>
      <c r="AF69" s="879">
        <v>43</v>
      </c>
      <c r="AG69" s="879"/>
      <c r="AH69" s="879"/>
      <c r="AI69" s="879"/>
      <c r="AJ69" s="879"/>
      <c r="AK69" s="879">
        <v>79</v>
      </c>
      <c r="AL69" s="879"/>
      <c r="AM69" s="879"/>
      <c r="AN69" s="879"/>
      <c r="AO69" s="879"/>
      <c r="AP69" s="879" t="s">
        <v>588</v>
      </c>
      <c r="AQ69" s="879"/>
      <c r="AR69" s="879"/>
      <c r="AS69" s="879"/>
      <c r="AT69" s="879"/>
      <c r="AU69" s="879" t="s">
        <v>588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146005</v>
      </c>
      <c r="R70" s="879"/>
      <c r="S70" s="879"/>
      <c r="T70" s="879"/>
      <c r="U70" s="879"/>
      <c r="V70" s="879">
        <v>140177</v>
      </c>
      <c r="W70" s="879"/>
      <c r="X70" s="879"/>
      <c r="Y70" s="879"/>
      <c r="Z70" s="879"/>
      <c r="AA70" s="879">
        <v>5828</v>
      </c>
      <c r="AB70" s="879"/>
      <c r="AC70" s="879"/>
      <c r="AD70" s="879"/>
      <c r="AE70" s="879"/>
      <c r="AF70" s="879">
        <v>5828</v>
      </c>
      <c r="AG70" s="879"/>
      <c r="AH70" s="879"/>
      <c r="AI70" s="879"/>
      <c r="AJ70" s="879"/>
      <c r="AK70" s="879">
        <v>1637</v>
      </c>
      <c r="AL70" s="879"/>
      <c r="AM70" s="879"/>
      <c r="AN70" s="879"/>
      <c r="AO70" s="879"/>
      <c r="AP70" s="879" t="s">
        <v>588</v>
      </c>
      <c r="AQ70" s="879"/>
      <c r="AR70" s="879"/>
      <c r="AS70" s="879"/>
      <c r="AT70" s="879"/>
      <c r="AU70" s="879" t="s">
        <v>588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22424</v>
      </c>
      <c r="R71" s="879"/>
      <c r="S71" s="879"/>
      <c r="T71" s="879"/>
      <c r="U71" s="879"/>
      <c r="V71" s="879">
        <v>20206</v>
      </c>
      <c r="W71" s="879"/>
      <c r="X71" s="879"/>
      <c r="Y71" s="879"/>
      <c r="Z71" s="879"/>
      <c r="AA71" s="879">
        <v>2218</v>
      </c>
      <c r="AB71" s="879"/>
      <c r="AC71" s="879"/>
      <c r="AD71" s="879"/>
      <c r="AE71" s="879"/>
      <c r="AF71" s="879">
        <v>31774</v>
      </c>
      <c r="AG71" s="879"/>
      <c r="AH71" s="879"/>
      <c r="AI71" s="879"/>
      <c r="AJ71" s="879"/>
      <c r="AK71" s="879" t="s">
        <v>588</v>
      </c>
      <c r="AL71" s="879"/>
      <c r="AM71" s="879"/>
      <c r="AN71" s="879"/>
      <c r="AO71" s="879"/>
      <c r="AP71" s="879">
        <v>54229</v>
      </c>
      <c r="AQ71" s="879"/>
      <c r="AR71" s="879"/>
      <c r="AS71" s="879"/>
      <c r="AT71" s="879"/>
      <c r="AU71" s="879" t="s">
        <v>588</v>
      </c>
      <c r="AV71" s="879"/>
      <c r="AW71" s="879"/>
      <c r="AX71" s="879"/>
      <c r="AY71" s="879"/>
      <c r="AZ71" s="925" t="s">
        <v>601</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600</v>
      </c>
      <c r="C72" s="922"/>
      <c r="D72" s="922"/>
      <c r="E72" s="922"/>
      <c r="F72" s="922"/>
      <c r="G72" s="922"/>
      <c r="H72" s="922"/>
      <c r="I72" s="922"/>
      <c r="J72" s="922"/>
      <c r="K72" s="922"/>
      <c r="L72" s="922"/>
      <c r="M72" s="922"/>
      <c r="N72" s="922"/>
      <c r="O72" s="922"/>
      <c r="P72" s="923"/>
      <c r="Q72" s="924">
        <v>763</v>
      </c>
      <c r="R72" s="879"/>
      <c r="S72" s="879"/>
      <c r="T72" s="879"/>
      <c r="U72" s="879"/>
      <c r="V72" s="879">
        <v>624</v>
      </c>
      <c r="W72" s="879"/>
      <c r="X72" s="879"/>
      <c r="Y72" s="879"/>
      <c r="Z72" s="879"/>
      <c r="AA72" s="879">
        <v>138</v>
      </c>
      <c r="AB72" s="879"/>
      <c r="AC72" s="879"/>
      <c r="AD72" s="879"/>
      <c r="AE72" s="879"/>
      <c r="AF72" s="879">
        <v>1779</v>
      </c>
      <c r="AG72" s="879"/>
      <c r="AH72" s="879"/>
      <c r="AI72" s="879"/>
      <c r="AJ72" s="879"/>
      <c r="AK72" s="879" t="s">
        <v>588</v>
      </c>
      <c r="AL72" s="879"/>
      <c r="AM72" s="879"/>
      <c r="AN72" s="879"/>
      <c r="AO72" s="879"/>
      <c r="AP72" s="879">
        <v>1199</v>
      </c>
      <c r="AQ72" s="879"/>
      <c r="AR72" s="879"/>
      <c r="AS72" s="879"/>
      <c r="AT72" s="879"/>
      <c r="AU72" s="879" t="s">
        <v>588</v>
      </c>
      <c r="AV72" s="879"/>
      <c r="AW72" s="879"/>
      <c r="AX72" s="879"/>
      <c r="AY72" s="879"/>
      <c r="AZ72" s="925" t="s">
        <v>601</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39424</v>
      </c>
      <c r="AG88" s="890"/>
      <c r="AH88" s="890"/>
      <c r="AI88" s="890"/>
      <c r="AJ88" s="890"/>
      <c r="AK88" s="887"/>
      <c r="AL88" s="887"/>
      <c r="AM88" s="887"/>
      <c r="AN88" s="887"/>
      <c r="AO88" s="887"/>
      <c r="AP88" s="890">
        <v>55602</v>
      </c>
      <c r="AQ88" s="890"/>
      <c r="AR88" s="890"/>
      <c r="AS88" s="890"/>
      <c r="AT88" s="890"/>
      <c r="AU88" s="890">
        <v>123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23</v>
      </c>
      <c r="CS102" s="898"/>
      <c r="CT102" s="898"/>
      <c r="CU102" s="898"/>
      <c r="CV102" s="941"/>
      <c r="CW102" s="940">
        <v>26</v>
      </c>
      <c r="CX102" s="898"/>
      <c r="CY102" s="898"/>
      <c r="CZ102" s="898"/>
      <c r="DA102" s="941"/>
      <c r="DB102" s="940" t="s">
        <v>588</v>
      </c>
      <c r="DC102" s="898"/>
      <c r="DD102" s="898"/>
      <c r="DE102" s="898"/>
      <c r="DF102" s="941"/>
      <c r="DG102" s="940" t="s">
        <v>588</v>
      </c>
      <c r="DH102" s="898"/>
      <c r="DI102" s="898"/>
      <c r="DJ102" s="898"/>
      <c r="DK102" s="941"/>
      <c r="DL102" s="940" t="s">
        <v>588</v>
      </c>
      <c r="DM102" s="898"/>
      <c r="DN102" s="898"/>
      <c r="DO102" s="898"/>
      <c r="DP102" s="941"/>
      <c r="DQ102" s="940" t="s">
        <v>588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432</v>
      </c>
      <c r="AG109" s="943"/>
      <c r="AH109" s="943"/>
      <c r="AI109" s="943"/>
      <c r="AJ109" s="944"/>
      <c r="AK109" s="942" t="s">
        <v>305</v>
      </c>
      <c r="AL109" s="943"/>
      <c r="AM109" s="943"/>
      <c r="AN109" s="943"/>
      <c r="AO109" s="944"/>
      <c r="AP109" s="942" t="s">
        <v>433</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432</v>
      </c>
      <c r="BW109" s="943"/>
      <c r="BX109" s="943"/>
      <c r="BY109" s="943"/>
      <c r="BZ109" s="944"/>
      <c r="CA109" s="942" t="s">
        <v>305</v>
      </c>
      <c r="CB109" s="943"/>
      <c r="CC109" s="943"/>
      <c r="CD109" s="943"/>
      <c r="CE109" s="944"/>
      <c r="CF109" s="963" t="s">
        <v>433</v>
      </c>
      <c r="CG109" s="963"/>
      <c r="CH109" s="963"/>
      <c r="CI109" s="963"/>
      <c r="CJ109" s="963"/>
      <c r="CK109" s="942" t="s">
        <v>434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432</v>
      </c>
      <c r="DM109" s="943"/>
      <c r="DN109" s="943"/>
      <c r="DO109" s="943"/>
      <c r="DP109" s="944"/>
      <c r="DQ109" s="942" t="s">
        <v>305</v>
      </c>
      <c r="DR109" s="943"/>
      <c r="DS109" s="943"/>
      <c r="DT109" s="943"/>
      <c r="DU109" s="944"/>
      <c r="DV109" s="942" t="s">
        <v>433</v>
      </c>
      <c r="DW109" s="943"/>
      <c r="DX109" s="943"/>
      <c r="DY109" s="943"/>
      <c r="DZ109" s="945"/>
    </row>
    <row r="110" spans="1:131" s="248" customFormat="1" ht="26.25" customHeight="1" x14ac:dyDescent="0.15">
      <c r="A110" s="946" t="s">
        <v>435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2103363</v>
      </c>
      <c r="AB110" s="950"/>
      <c r="AC110" s="950"/>
      <c r="AD110" s="950"/>
      <c r="AE110" s="951"/>
      <c r="AF110" s="952">
        <v>2024064</v>
      </c>
      <c r="AG110" s="950"/>
      <c r="AH110" s="950"/>
      <c r="AI110" s="950"/>
      <c r="AJ110" s="951"/>
      <c r="AK110" s="952">
        <v>1921222</v>
      </c>
      <c r="AL110" s="950"/>
      <c r="AM110" s="950"/>
      <c r="AN110" s="950"/>
      <c r="AO110" s="951"/>
      <c r="AP110" s="953">
        <v>15.6</v>
      </c>
      <c r="AQ110" s="954"/>
      <c r="AR110" s="954"/>
      <c r="AS110" s="954"/>
      <c r="AT110" s="955"/>
      <c r="AU110" s="956" t="s">
        <v>73</v>
      </c>
      <c r="AV110" s="957"/>
      <c r="AW110" s="957"/>
      <c r="AX110" s="957"/>
      <c r="AY110" s="957"/>
      <c r="AZ110" s="998" t="s">
        <v>436</v>
      </c>
      <c r="BA110" s="947"/>
      <c r="BB110" s="947"/>
      <c r="BC110" s="947"/>
      <c r="BD110" s="947"/>
      <c r="BE110" s="947"/>
      <c r="BF110" s="947"/>
      <c r="BG110" s="947"/>
      <c r="BH110" s="947"/>
      <c r="BI110" s="947"/>
      <c r="BJ110" s="947"/>
      <c r="BK110" s="947"/>
      <c r="BL110" s="947"/>
      <c r="BM110" s="947"/>
      <c r="BN110" s="947"/>
      <c r="BO110" s="947"/>
      <c r="BP110" s="948"/>
      <c r="BQ110" s="984">
        <v>22393114</v>
      </c>
      <c r="BR110" s="985"/>
      <c r="BS110" s="985"/>
      <c r="BT110" s="985"/>
      <c r="BU110" s="985"/>
      <c r="BV110" s="985">
        <v>23600540</v>
      </c>
      <c r="BW110" s="985"/>
      <c r="BX110" s="985"/>
      <c r="BY110" s="985"/>
      <c r="BZ110" s="985"/>
      <c r="CA110" s="985">
        <v>24349320</v>
      </c>
      <c r="CB110" s="985"/>
      <c r="CC110" s="985"/>
      <c r="CD110" s="985"/>
      <c r="CE110" s="985"/>
      <c r="CF110" s="999">
        <v>197.5</v>
      </c>
      <c r="CG110" s="1000"/>
      <c r="CH110" s="1000"/>
      <c r="CI110" s="1000"/>
      <c r="CJ110" s="1000"/>
      <c r="CK110" s="1001" t="s">
        <v>437</v>
      </c>
      <c r="CL110" s="1002"/>
      <c r="CM110" s="981" t="s">
        <v>438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393</v>
      </c>
      <c r="DH110" s="985"/>
      <c r="DI110" s="985"/>
      <c r="DJ110" s="985"/>
      <c r="DK110" s="985"/>
      <c r="DL110" s="985" t="s">
        <v>439</v>
      </c>
      <c r="DM110" s="985"/>
      <c r="DN110" s="985"/>
      <c r="DO110" s="985"/>
      <c r="DP110" s="985"/>
      <c r="DQ110" s="985" t="s">
        <v>440</v>
      </c>
      <c r="DR110" s="985"/>
      <c r="DS110" s="985"/>
      <c r="DT110" s="985"/>
      <c r="DU110" s="985"/>
      <c r="DV110" s="986" t="s">
        <v>441</v>
      </c>
      <c r="DW110" s="986"/>
      <c r="DX110" s="986"/>
      <c r="DY110" s="986"/>
      <c r="DZ110" s="987"/>
    </row>
    <row r="111" spans="1:131" s="248"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444</v>
      </c>
      <c r="AG111" s="992"/>
      <c r="AH111" s="992"/>
      <c r="AI111" s="992"/>
      <c r="AJ111" s="993"/>
      <c r="AK111" s="994" t="s">
        <v>393</v>
      </c>
      <c r="AL111" s="992"/>
      <c r="AM111" s="992"/>
      <c r="AN111" s="992"/>
      <c r="AO111" s="993"/>
      <c r="AP111" s="995" t="s">
        <v>393</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v>5330</v>
      </c>
      <c r="BR111" s="978"/>
      <c r="BS111" s="978"/>
      <c r="BT111" s="978"/>
      <c r="BU111" s="978"/>
      <c r="BV111" s="978">
        <v>4030</v>
      </c>
      <c r="BW111" s="978"/>
      <c r="BX111" s="978"/>
      <c r="BY111" s="978"/>
      <c r="BZ111" s="978"/>
      <c r="CA111" s="978">
        <v>2776</v>
      </c>
      <c r="CB111" s="978"/>
      <c r="CC111" s="978"/>
      <c r="CD111" s="978"/>
      <c r="CE111" s="978"/>
      <c r="CF111" s="972">
        <v>0</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393</v>
      </c>
      <c r="DH111" s="978"/>
      <c r="DI111" s="978"/>
      <c r="DJ111" s="978"/>
      <c r="DK111" s="978"/>
      <c r="DL111" s="978" t="s">
        <v>447</v>
      </c>
      <c r="DM111" s="978"/>
      <c r="DN111" s="978"/>
      <c r="DO111" s="978"/>
      <c r="DP111" s="978"/>
      <c r="DQ111" s="978" t="s">
        <v>448</v>
      </c>
      <c r="DR111" s="978"/>
      <c r="DS111" s="978"/>
      <c r="DT111" s="978"/>
      <c r="DU111" s="978"/>
      <c r="DV111" s="979" t="s">
        <v>130</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447</v>
      </c>
      <c r="AB112" s="1017"/>
      <c r="AC112" s="1017"/>
      <c r="AD112" s="1017"/>
      <c r="AE112" s="1018"/>
      <c r="AF112" s="1019" t="s">
        <v>441</v>
      </c>
      <c r="AG112" s="1017"/>
      <c r="AH112" s="1017"/>
      <c r="AI112" s="1017"/>
      <c r="AJ112" s="1018"/>
      <c r="AK112" s="1019" t="s">
        <v>130</v>
      </c>
      <c r="AL112" s="1017"/>
      <c r="AM112" s="1017"/>
      <c r="AN112" s="1017"/>
      <c r="AO112" s="1018"/>
      <c r="AP112" s="1020" t="s">
        <v>130</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8589392</v>
      </c>
      <c r="BR112" s="978"/>
      <c r="BS112" s="978"/>
      <c r="BT112" s="978"/>
      <c r="BU112" s="978"/>
      <c r="BV112" s="978">
        <v>8246474</v>
      </c>
      <c r="BW112" s="978"/>
      <c r="BX112" s="978"/>
      <c r="BY112" s="978"/>
      <c r="BZ112" s="978"/>
      <c r="CA112" s="978">
        <v>7416995</v>
      </c>
      <c r="CB112" s="978"/>
      <c r="CC112" s="978"/>
      <c r="CD112" s="978"/>
      <c r="CE112" s="978"/>
      <c r="CF112" s="972">
        <v>60.2</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393</v>
      </c>
      <c r="DH112" s="978"/>
      <c r="DI112" s="978"/>
      <c r="DJ112" s="978"/>
      <c r="DK112" s="978"/>
      <c r="DL112" s="978" t="s">
        <v>443</v>
      </c>
      <c r="DM112" s="978"/>
      <c r="DN112" s="978"/>
      <c r="DO112" s="978"/>
      <c r="DP112" s="978"/>
      <c r="DQ112" s="978" t="s">
        <v>448</v>
      </c>
      <c r="DR112" s="978"/>
      <c r="DS112" s="978"/>
      <c r="DT112" s="978"/>
      <c r="DU112" s="978"/>
      <c r="DV112" s="979" t="s">
        <v>393</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638671</v>
      </c>
      <c r="AB113" s="992"/>
      <c r="AC113" s="992"/>
      <c r="AD113" s="992"/>
      <c r="AE113" s="993"/>
      <c r="AF113" s="994">
        <v>673292</v>
      </c>
      <c r="AG113" s="992"/>
      <c r="AH113" s="992"/>
      <c r="AI113" s="992"/>
      <c r="AJ113" s="993"/>
      <c r="AK113" s="994">
        <v>522609</v>
      </c>
      <c r="AL113" s="992"/>
      <c r="AM113" s="992"/>
      <c r="AN113" s="992"/>
      <c r="AO113" s="993"/>
      <c r="AP113" s="995">
        <v>4.2</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t="s">
        <v>130</v>
      </c>
      <c r="BR113" s="978"/>
      <c r="BS113" s="978"/>
      <c r="BT113" s="978"/>
      <c r="BU113" s="978"/>
      <c r="BV113" s="978" t="s">
        <v>448</v>
      </c>
      <c r="BW113" s="978"/>
      <c r="BX113" s="978"/>
      <c r="BY113" s="978"/>
      <c r="BZ113" s="978"/>
      <c r="CA113" s="978">
        <v>122909</v>
      </c>
      <c r="CB113" s="978"/>
      <c r="CC113" s="978"/>
      <c r="CD113" s="978"/>
      <c r="CE113" s="978"/>
      <c r="CF113" s="972">
        <v>1</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5330</v>
      </c>
      <c r="DH113" s="1017"/>
      <c r="DI113" s="1017"/>
      <c r="DJ113" s="1017"/>
      <c r="DK113" s="1018"/>
      <c r="DL113" s="1019">
        <v>4030</v>
      </c>
      <c r="DM113" s="1017"/>
      <c r="DN113" s="1017"/>
      <c r="DO113" s="1017"/>
      <c r="DP113" s="1018"/>
      <c r="DQ113" s="1019">
        <v>2776</v>
      </c>
      <c r="DR113" s="1017"/>
      <c r="DS113" s="1017"/>
      <c r="DT113" s="1017"/>
      <c r="DU113" s="1018"/>
      <c r="DV113" s="1020">
        <v>0</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393</v>
      </c>
      <c r="AB114" s="1017"/>
      <c r="AC114" s="1017"/>
      <c r="AD114" s="1017"/>
      <c r="AE114" s="1018"/>
      <c r="AF114" s="1019">
        <v>1304</v>
      </c>
      <c r="AG114" s="1017"/>
      <c r="AH114" s="1017"/>
      <c r="AI114" s="1017"/>
      <c r="AJ114" s="1018"/>
      <c r="AK114" s="1019">
        <v>683</v>
      </c>
      <c r="AL114" s="1017"/>
      <c r="AM114" s="1017"/>
      <c r="AN114" s="1017"/>
      <c r="AO114" s="1018"/>
      <c r="AP114" s="1020">
        <v>0</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2976498</v>
      </c>
      <c r="BR114" s="978"/>
      <c r="BS114" s="978"/>
      <c r="BT114" s="978"/>
      <c r="BU114" s="978"/>
      <c r="BV114" s="978">
        <v>3092996</v>
      </c>
      <c r="BW114" s="978"/>
      <c r="BX114" s="978"/>
      <c r="BY114" s="978"/>
      <c r="BZ114" s="978"/>
      <c r="CA114" s="978">
        <v>3129842</v>
      </c>
      <c r="CB114" s="978"/>
      <c r="CC114" s="978"/>
      <c r="CD114" s="978"/>
      <c r="CE114" s="978"/>
      <c r="CF114" s="972">
        <v>25.4</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441</v>
      </c>
      <c r="DH114" s="1017"/>
      <c r="DI114" s="1017"/>
      <c r="DJ114" s="1017"/>
      <c r="DK114" s="1018"/>
      <c r="DL114" s="1019" t="s">
        <v>444</v>
      </c>
      <c r="DM114" s="1017"/>
      <c r="DN114" s="1017"/>
      <c r="DO114" s="1017"/>
      <c r="DP114" s="1018"/>
      <c r="DQ114" s="1019" t="s">
        <v>130</v>
      </c>
      <c r="DR114" s="1017"/>
      <c r="DS114" s="1017"/>
      <c r="DT114" s="1017"/>
      <c r="DU114" s="1018"/>
      <c r="DV114" s="1020" t="s">
        <v>393</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1388</v>
      </c>
      <c r="AB115" s="992"/>
      <c r="AC115" s="992"/>
      <c r="AD115" s="992"/>
      <c r="AE115" s="993"/>
      <c r="AF115" s="994">
        <v>1387</v>
      </c>
      <c r="AG115" s="992"/>
      <c r="AH115" s="992"/>
      <c r="AI115" s="992"/>
      <c r="AJ115" s="993"/>
      <c r="AK115" s="994">
        <v>1387</v>
      </c>
      <c r="AL115" s="992"/>
      <c r="AM115" s="992"/>
      <c r="AN115" s="992"/>
      <c r="AO115" s="993"/>
      <c r="AP115" s="995">
        <v>0</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t="s">
        <v>461</v>
      </c>
      <c r="BR115" s="978"/>
      <c r="BS115" s="978"/>
      <c r="BT115" s="978"/>
      <c r="BU115" s="978"/>
      <c r="BV115" s="978" t="s">
        <v>130</v>
      </c>
      <c r="BW115" s="978"/>
      <c r="BX115" s="978"/>
      <c r="BY115" s="978"/>
      <c r="BZ115" s="978"/>
      <c r="CA115" s="978" t="s">
        <v>462</v>
      </c>
      <c r="CB115" s="978"/>
      <c r="CC115" s="978"/>
      <c r="CD115" s="978"/>
      <c r="CE115" s="978"/>
      <c r="CF115" s="972" t="s">
        <v>130</v>
      </c>
      <c r="CG115" s="973"/>
      <c r="CH115" s="973"/>
      <c r="CI115" s="973"/>
      <c r="CJ115" s="973"/>
      <c r="CK115" s="1003"/>
      <c r="CL115" s="1004"/>
      <c r="CM115" s="1007" t="s">
        <v>463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130</v>
      </c>
      <c r="DH115" s="1017"/>
      <c r="DI115" s="1017"/>
      <c r="DJ115" s="1017"/>
      <c r="DK115" s="1018"/>
      <c r="DL115" s="1019" t="s">
        <v>393</v>
      </c>
      <c r="DM115" s="1017"/>
      <c r="DN115" s="1017"/>
      <c r="DO115" s="1017"/>
      <c r="DP115" s="1018"/>
      <c r="DQ115" s="1019" t="s">
        <v>130</v>
      </c>
      <c r="DR115" s="1017"/>
      <c r="DS115" s="1017"/>
      <c r="DT115" s="1017"/>
      <c r="DU115" s="1018"/>
      <c r="DV115" s="1020" t="s">
        <v>462</v>
      </c>
      <c r="DW115" s="1021"/>
      <c r="DX115" s="1021"/>
      <c r="DY115" s="1021"/>
      <c r="DZ115" s="1022"/>
    </row>
    <row r="116" spans="1:130" s="248" customFormat="1" ht="26.25" customHeight="1" x14ac:dyDescent="0.15">
      <c r="A116" s="1014"/>
      <c r="B116" s="1015"/>
      <c r="C116" s="1023" t="s">
        <v>464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393</v>
      </c>
      <c r="AB116" s="1017"/>
      <c r="AC116" s="1017"/>
      <c r="AD116" s="1017"/>
      <c r="AE116" s="1018"/>
      <c r="AF116" s="1019" t="s">
        <v>443</v>
      </c>
      <c r="AG116" s="1017"/>
      <c r="AH116" s="1017"/>
      <c r="AI116" s="1017"/>
      <c r="AJ116" s="1018"/>
      <c r="AK116" s="1019" t="s">
        <v>130</v>
      </c>
      <c r="AL116" s="1017"/>
      <c r="AM116" s="1017"/>
      <c r="AN116" s="1017"/>
      <c r="AO116" s="1018"/>
      <c r="AP116" s="1020" t="s">
        <v>130</v>
      </c>
      <c r="AQ116" s="1021"/>
      <c r="AR116" s="1021"/>
      <c r="AS116" s="1021"/>
      <c r="AT116" s="1022"/>
      <c r="AU116" s="958"/>
      <c r="AV116" s="959"/>
      <c r="AW116" s="959"/>
      <c r="AX116" s="959"/>
      <c r="AY116" s="959"/>
      <c r="AZ116" s="1025" t="s">
        <v>465</v>
      </c>
      <c r="BA116" s="1026"/>
      <c r="BB116" s="1026"/>
      <c r="BC116" s="1026"/>
      <c r="BD116" s="1026"/>
      <c r="BE116" s="1026"/>
      <c r="BF116" s="1026"/>
      <c r="BG116" s="1026"/>
      <c r="BH116" s="1026"/>
      <c r="BI116" s="1026"/>
      <c r="BJ116" s="1026"/>
      <c r="BK116" s="1026"/>
      <c r="BL116" s="1026"/>
      <c r="BM116" s="1026"/>
      <c r="BN116" s="1026"/>
      <c r="BO116" s="1026"/>
      <c r="BP116" s="1027"/>
      <c r="BQ116" s="977" t="s">
        <v>441</v>
      </c>
      <c r="BR116" s="978"/>
      <c r="BS116" s="978"/>
      <c r="BT116" s="978"/>
      <c r="BU116" s="978"/>
      <c r="BV116" s="978" t="s">
        <v>393</v>
      </c>
      <c r="BW116" s="978"/>
      <c r="BX116" s="978"/>
      <c r="BY116" s="978"/>
      <c r="BZ116" s="978"/>
      <c r="CA116" s="978" t="s">
        <v>393</v>
      </c>
      <c r="CB116" s="978"/>
      <c r="CC116" s="978"/>
      <c r="CD116" s="978"/>
      <c r="CE116" s="978"/>
      <c r="CF116" s="972" t="s">
        <v>393</v>
      </c>
      <c r="CG116" s="973"/>
      <c r="CH116" s="973"/>
      <c r="CI116" s="973"/>
      <c r="CJ116" s="973"/>
      <c r="CK116" s="1003"/>
      <c r="CL116" s="1004"/>
      <c r="CM116" s="974" t="s">
        <v>466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130</v>
      </c>
      <c r="DH116" s="1017"/>
      <c r="DI116" s="1017"/>
      <c r="DJ116" s="1017"/>
      <c r="DK116" s="1018"/>
      <c r="DL116" s="1019" t="s">
        <v>441</v>
      </c>
      <c r="DM116" s="1017"/>
      <c r="DN116" s="1017"/>
      <c r="DO116" s="1017"/>
      <c r="DP116" s="1018"/>
      <c r="DQ116" s="1019" t="s">
        <v>393</v>
      </c>
      <c r="DR116" s="1017"/>
      <c r="DS116" s="1017"/>
      <c r="DT116" s="1017"/>
      <c r="DU116" s="1018"/>
      <c r="DV116" s="1020" t="s">
        <v>393</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2743422</v>
      </c>
      <c r="AB117" s="1035"/>
      <c r="AC117" s="1035"/>
      <c r="AD117" s="1035"/>
      <c r="AE117" s="1036"/>
      <c r="AF117" s="1037">
        <v>2700047</v>
      </c>
      <c r="AG117" s="1035"/>
      <c r="AH117" s="1035"/>
      <c r="AI117" s="1035"/>
      <c r="AJ117" s="1036"/>
      <c r="AK117" s="1037">
        <v>2445901</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448</v>
      </c>
      <c r="BR117" s="978"/>
      <c r="BS117" s="978"/>
      <c r="BT117" s="978"/>
      <c r="BU117" s="978"/>
      <c r="BV117" s="978" t="s">
        <v>462</v>
      </c>
      <c r="BW117" s="978"/>
      <c r="BX117" s="978"/>
      <c r="BY117" s="978"/>
      <c r="BZ117" s="978"/>
      <c r="CA117" s="978" t="s">
        <v>462</v>
      </c>
      <c r="CB117" s="978"/>
      <c r="CC117" s="978"/>
      <c r="CD117" s="978"/>
      <c r="CE117" s="978"/>
      <c r="CF117" s="972" t="s">
        <v>461</v>
      </c>
      <c r="CG117" s="973"/>
      <c r="CH117" s="973"/>
      <c r="CI117" s="973"/>
      <c r="CJ117" s="973"/>
      <c r="CK117" s="1003"/>
      <c r="CL117" s="1004"/>
      <c r="CM117" s="974" t="s">
        <v>469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462</v>
      </c>
      <c r="DH117" s="1017"/>
      <c r="DI117" s="1017"/>
      <c r="DJ117" s="1017"/>
      <c r="DK117" s="1018"/>
      <c r="DL117" s="1019" t="s">
        <v>130</v>
      </c>
      <c r="DM117" s="1017"/>
      <c r="DN117" s="1017"/>
      <c r="DO117" s="1017"/>
      <c r="DP117" s="1018"/>
      <c r="DQ117" s="1019" t="s">
        <v>130</v>
      </c>
      <c r="DR117" s="1017"/>
      <c r="DS117" s="1017"/>
      <c r="DT117" s="1017"/>
      <c r="DU117" s="1018"/>
      <c r="DV117" s="1020" t="s">
        <v>130</v>
      </c>
      <c r="DW117" s="1021"/>
      <c r="DX117" s="1021"/>
      <c r="DY117" s="1021"/>
      <c r="DZ117" s="1022"/>
    </row>
    <row r="118" spans="1:130" s="248" customFormat="1" ht="26.25" customHeight="1" x14ac:dyDescent="0.15">
      <c r="A118" s="962" t="s">
        <v>434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432</v>
      </c>
      <c r="AG118" s="943"/>
      <c r="AH118" s="943"/>
      <c r="AI118" s="943"/>
      <c r="AJ118" s="944"/>
      <c r="AK118" s="942" t="s">
        <v>305</v>
      </c>
      <c r="AL118" s="943"/>
      <c r="AM118" s="943"/>
      <c r="AN118" s="943"/>
      <c r="AO118" s="944"/>
      <c r="AP118" s="1029" t="s">
        <v>433</v>
      </c>
      <c r="AQ118" s="1030"/>
      <c r="AR118" s="1030"/>
      <c r="AS118" s="1030"/>
      <c r="AT118" s="1031"/>
      <c r="AU118" s="958"/>
      <c r="AV118" s="959"/>
      <c r="AW118" s="959"/>
      <c r="AX118" s="959"/>
      <c r="AY118" s="959"/>
      <c r="AZ118" s="1032" t="s">
        <v>470</v>
      </c>
      <c r="BA118" s="1023"/>
      <c r="BB118" s="1023"/>
      <c r="BC118" s="1023"/>
      <c r="BD118" s="1023"/>
      <c r="BE118" s="1023"/>
      <c r="BF118" s="1023"/>
      <c r="BG118" s="1023"/>
      <c r="BH118" s="1023"/>
      <c r="BI118" s="1023"/>
      <c r="BJ118" s="1023"/>
      <c r="BK118" s="1023"/>
      <c r="BL118" s="1023"/>
      <c r="BM118" s="1023"/>
      <c r="BN118" s="1023"/>
      <c r="BO118" s="1023"/>
      <c r="BP118" s="1024"/>
      <c r="BQ118" s="1055" t="s">
        <v>448</v>
      </c>
      <c r="BR118" s="1056"/>
      <c r="BS118" s="1056"/>
      <c r="BT118" s="1056"/>
      <c r="BU118" s="1056"/>
      <c r="BV118" s="1056" t="s">
        <v>462</v>
      </c>
      <c r="BW118" s="1056"/>
      <c r="BX118" s="1056"/>
      <c r="BY118" s="1056"/>
      <c r="BZ118" s="1056"/>
      <c r="CA118" s="1056" t="s">
        <v>130</v>
      </c>
      <c r="CB118" s="1056"/>
      <c r="CC118" s="1056"/>
      <c r="CD118" s="1056"/>
      <c r="CE118" s="1056"/>
      <c r="CF118" s="972" t="s">
        <v>461</v>
      </c>
      <c r="CG118" s="973"/>
      <c r="CH118" s="973"/>
      <c r="CI118" s="973"/>
      <c r="CJ118" s="973"/>
      <c r="CK118" s="1003"/>
      <c r="CL118" s="1004"/>
      <c r="CM118" s="974" t="s">
        <v>471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130</v>
      </c>
      <c r="DH118" s="1017"/>
      <c r="DI118" s="1017"/>
      <c r="DJ118" s="1017"/>
      <c r="DK118" s="1018"/>
      <c r="DL118" s="1019" t="s">
        <v>130</v>
      </c>
      <c r="DM118" s="1017"/>
      <c r="DN118" s="1017"/>
      <c r="DO118" s="1017"/>
      <c r="DP118" s="1018"/>
      <c r="DQ118" s="1019" t="s">
        <v>440</v>
      </c>
      <c r="DR118" s="1017"/>
      <c r="DS118" s="1017"/>
      <c r="DT118" s="1017"/>
      <c r="DU118" s="1018"/>
      <c r="DV118" s="1020" t="s">
        <v>462</v>
      </c>
      <c r="DW118" s="1021"/>
      <c r="DX118" s="1021"/>
      <c r="DY118" s="1021"/>
      <c r="DZ118" s="1022"/>
    </row>
    <row r="119" spans="1:130" s="248" customFormat="1" ht="26.25" customHeight="1" x14ac:dyDescent="0.15">
      <c r="A119" s="1116" t="s">
        <v>437</v>
      </c>
      <c r="B119" s="1002"/>
      <c r="C119" s="981" t="s">
        <v>438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130</v>
      </c>
      <c r="AB119" s="950"/>
      <c r="AC119" s="950"/>
      <c r="AD119" s="950"/>
      <c r="AE119" s="951"/>
      <c r="AF119" s="952" t="s">
        <v>462</v>
      </c>
      <c r="AG119" s="950"/>
      <c r="AH119" s="950"/>
      <c r="AI119" s="950"/>
      <c r="AJ119" s="951"/>
      <c r="AK119" s="952" t="s">
        <v>462</v>
      </c>
      <c r="AL119" s="950"/>
      <c r="AM119" s="950"/>
      <c r="AN119" s="950"/>
      <c r="AO119" s="951"/>
      <c r="AP119" s="953" t="s">
        <v>439</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472</v>
      </c>
      <c r="BP119" s="1064"/>
      <c r="BQ119" s="1055">
        <v>33964334</v>
      </c>
      <c r="BR119" s="1056"/>
      <c r="BS119" s="1056"/>
      <c r="BT119" s="1056"/>
      <c r="BU119" s="1056"/>
      <c r="BV119" s="1056">
        <v>34944040</v>
      </c>
      <c r="BW119" s="1056"/>
      <c r="BX119" s="1056"/>
      <c r="BY119" s="1056"/>
      <c r="BZ119" s="1056"/>
      <c r="CA119" s="1056">
        <v>35021842</v>
      </c>
      <c r="CB119" s="1056"/>
      <c r="CC119" s="1056"/>
      <c r="CD119" s="1056"/>
      <c r="CE119" s="1056"/>
      <c r="CF119" s="1057"/>
      <c r="CG119" s="1058"/>
      <c r="CH119" s="1058"/>
      <c r="CI119" s="1058"/>
      <c r="CJ119" s="1059"/>
      <c r="CK119" s="1005"/>
      <c r="CL119" s="1006"/>
      <c r="CM119" s="1060" t="s">
        <v>473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393</v>
      </c>
      <c r="DH119" s="1042"/>
      <c r="DI119" s="1042"/>
      <c r="DJ119" s="1042"/>
      <c r="DK119" s="1043"/>
      <c r="DL119" s="1041" t="s">
        <v>462</v>
      </c>
      <c r="DM119" s="1042"/>
      <c r="DN119" s="1042"/>
      <c r="DO119" s="1042"/>
      <c r="DP119" s="1043"/>
      <c r="DQ119" s="1041" t="s">
        <v>461</v>
      </c>
      <c r="DR119" s="1042"/>
      <c r="DS119" s="1042"/>
      <c r="DT119" s="1042"/>
      <c r="DU119" s="1043"/>
      <c r="DV119" s="1044" t="s">
        <v>461</v>
      </c>
      <c r="DW119" s="1045"/>
      <c r="DX119" s="1045"/>
      <c r="DY119" s="1045"/>
      <c r="DZ119" s="1046"/>
    </row>
    <row r="120" spans="1:130" s="248" customFormat="1" ht="26.25" customHeight="1" x14ac:dyDescent="0.15">
      <c r="A120" s="1117"/>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440</v>
      </c>
      <c r="AB120" s="1017"/>
      <c r="AC120" s="1017"/>
      <c r="AD120" s="1017"/>
      <c r="AE120" s="1018"/>
      <c r="AF120" s="1019" t="s">
        <v>440</v>
      </c>
      <c r="AG120" s="1017"/>
      <c r="AH120" s="1017"/>
      <c r="AI120" s="1017"/>
      <c r="AJ120" s="1018"/>
      <c r="AK120" s="1019" t="s">
        <v>393</v>
      </c>
      <c r="AL120" s="1017"/>
      <c r="AM120" s="1017"/>
      <c r="AN120" s="1017"/>
      <c r="AO120" s="1018"/>
      <c r="AP120" s="1020" t="s">
        <v>130</v>
      </c>
      <c r="AQ120" s="1021"/>
      <c r="AR120" s="1021"/>
      <c r="AS120" s="1021"/>
      <c r="AT120" s="1022"/>
      <c r="AU120" s="1047" t="s">
        <v>474</v>
      </c>
      <c r="AV120" s="1048"/>
      <c r="AW120" s="1048"/>
      <c r="AX120" s="1048"/>
      <c r="AY120" s="1049"/>
      <c r="AZ120" s="998" t="s">
        <v>475</v>
      </c>
      <c r="BA120" s="947"/>
      <c r="BB120" s="947"/>
      <c r="BC120" s="947"/>
      <c r="BD120" s="947"/>
      <c r="BE120" s="947"/>
      <c r="BF120" s="947"/>
      <c r="BG120" s="947"/>
      <c r="BH120" s="947"/>
      <c r="BI120" s="947"/>
      <c r="BJ120" s="947"/>
      <c r="BK120" s="947"/>
      <c r="BL120" s="947"/>
      <c r="BM120" s="947"/>
      <c r="BN120" s="947"/>
      <c r="BO120" s="947"/>
      <c r="BP120" s="948"/>
      <c r="BQ120" s="984">
        <v>5672996</v>
      </c>
      <c r="BR120" s="985"/>
      <c r="BS120" s="985"/>
      <c r="BT120" s="985"/>
      <c r="BU120" s="985"/>
      <c r="BV120" s="985">
        <v>5249808</v>
      </c>
      <c r="BW120" s="985"/>
      <c r="BX120" s="985"/>
      <c r="BY120" s="985"/>
      <c r="BZ120" s="985"/>
      <c r="CA120" s="985">
        <v>5299539</v>
      </c>
      <c r="CB120" s="985"/>
      <c r="CC120" s="985"/>
      <c r="CD120" s="985"/>
      <c r="CE120" s="985"/>
      <c r="CF120" s="999">
        <v>43</v>
      </c>
      <c r="CG120" s="1000"/>
      <c r="CH120" s="1000"/>
      <c r="CI120" s="1000"/>
      <c r="CJ120" s="1000"/>
      <c r="CK120" s="1065" t="s">
        <v>476</v>
      </c>
      <c r="CL120" s="1066"/>
      <c r="CM120" s="1066"/>
      <c r="CN120" s="1066"/>
      <c r="CO120" s="1067"/>
      <c r="CP120" s="1073" t="s">
        <v>477</v>
      </c>
      <c r="CQ120" s="1074"/>
      <c r="CR120" s="1074"/>
      <c r="CS120" s="1074"/>
      <c r="CT120" s="1074"/>
      <c r="CU120" s="1074"/>
      <c r="CV120" s="1074"/>
      <c r="CW120" s="1074"/>
      <c r="CX120" s="1074"/>
      <c r="CY120" s="1074"/>
      <c r="CZ120" s="1074"/>
      <c r="DA120" s="1074"/>
      <c r="DB120" s="1074"/>
      <c r="DC120" s="1074"/>
      <c r="DD120" s="1074"/>
      <c r="DE120" s="1074"/>
      <c r="DF120" s="1075"/>
      <c r="DG120" s="984" t="s">
        <v>462</v>
      </c>
      <c r="DH120" s="985"/>
      <c r="DI120" s="985"/>
      <c r="DJ120" s="985"/>
      <c r="DK120" s="985"/>
      <c r="DL120" s="985" t="s">
        <v>393</v>
      </c>
      <c r="DM120" s="985"/>
      <c r="DN120" s="985"/>
      <c r="DO120" s="985"/>
      <c r="DP120" s="985"/>
      <c r="DQ120" s="985">
        <v>4485230</v>
      </c>
      <c r="DR120" s="985"/>
      <c r="DS120" s="985"/>
      <c r="DT120" s="985"/>
      <c r="DU120" s="985"/>
      <c r="DV120" s="986">
        <v>36.4</v>
      </c>
      <c r="DW120" s="986"/>
      <c r="DX120" s="986"/>
      <c r="DY120" s="986"/>
      <c r="DZ120" s="987"/>
    </row>
    <row r="121" spans="1:130" s="248" customFormat="1" ht="26.25" customHeight="1" x14ac:dyDescent="0.15">
      <c r="A121" s="1117"/>
      <c r="B121" s="1004"/>
      <c r="C121" s="1025" t="s">
        <v>478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1388</v>
      </c>
      <c r="AB121" s="1017"/>
      <c r="AC121" s="1017"/>
      <c r="AD121" s="1017"/>
      <c r="AE121" s="1018"/>
      <c r="AF121" s="1019">
        <v>1387</v>
      </c>
      <c r="AG121" s="1017"/>
      <c r="AH121" s="1017"/>
      <c r="AI121" s="1017"/>
      <c r="AJ121" s="1018"/>
      <c r="AK121" s="1019">
        <v>1387</v>
      </c>
      <c r="AL121" s="1017"/>
      <c r="AM121" s="1017"/>
      <c r="AN121" s="1017"/>
      <c r="AO121" s="1018"/>
      <c r="AP121" s="1020">
        <v>0</v>
      </c>
      <c r="AQ121" s="1021"/>
      <c r="AR121" s="1021"/>
      <c r="AS121" s="1021"/>
      <c r="AT121" s="1022"/>
      <c r="AU121" s="1050"/>
      <c r="AV121" s="1051"/>
      <c r="AW121" s="1051"/>
      <c r="AX121" s="1051"/>
      <c r="AY121" s="1052"/>
      <c r="AZ121" s="1007" t="s">
        <v>479</v>
      </c>
      <c r="BA121" s="1008"/>
      <c r="BB121" s="1008"/>
      <c r="BC121" s="1008"/>
      <c r="BD121" s="1008"/>
      <c r="BE121" s="1008"/>
      <c r="BF121" s="1008"/>
      <c r="BG121" s="1008"/>
      <c r="BH121" s="1008"/>
      <c r="BI121" s="1008"/>
      <c r="BJ121" s="1008"/>
      <c r="BK121" s="1008"/>
      <c r="BL121" s="1008"/>
      <c r="BM121" s="1008"/>
      <c r="BN121" s="1008"/>
      <c r="BO121" s="1008"/>
      <c r="BP121" s="1009"/>
      <c r="BQ121" s="977">
        <v>2057</v>
      </c>
      <c r="BR121" s="978"/>
      <c r="BS121" s="978"/>
      <c r="BT121" s="978"/>
      <c r="BU121" s="978"/>
      <c r="BV121" s="978">
        <v>592</v>
      </c>
      <c r="BW121" s="978"/>
      <c r="BX121" s="978"/>
      <c r="BY121" s="978"/>
      <c r="BZ121" s="978"/>
      <c r="CA121" s="978">
        <v>466</v>
      </c>
      <c r="CB121" s="978"/>
      <c r="CC121" s="978"/>
      <c r="CD121" s="978"/>
      <c r="CE121" s="978"/>
      <c r="CF121" s="972">
        <v>0</v>
      </c>
      <c r="CG121" s="973"/>
      <c r="CH121" s="973"/>
      <c r="CI121" s="973"/>
      <c r="CJ121" s="973"/>
      <c r="CK121" s="1068"/>
      <c r="CL121" s="1069"/>
      <c r="CM121" s="1069"/>
      <c r="CN121" s="1069"/>
      <c r="CO121" s="1070"/>
      <c r="CP121" s="1078" t="s">
        <v>480</v>
      </c>
      <c r="CQ121" s="1079"/>
      <c r="CR121" s="1079"/>
      <c r="CS121" s="1079"/>
      <c r="CT121" s="1079"/>
      <c r="CU121" s="1079"/>
      <c r="CV121" s="1079"/>
      <c r="CW121" s="1079"/>
      <c r="CX121" s="1079"/>
      <c r="CY121" s="1079"/>
      <c r="CZ121" s="1079"/>
      <c r="DA121" s="1079"/>
      <c r="DB121" s="1079"/>
      <c r="DC121" s="1079"/>
      <c r="DD121" s="1079"/>
      <c r="DE121" s="1079"/>
      <c r="DF121" s="1080"/>
      <c r="DG121" s="977">
        <v>3090986</v>
      </c>
      <c r="DH121" s="978"/>
      <c r="DI121" s="978"/>
      <c r="DJ121" s="978"/>
      <c r="DK121" s="978"/>
      <c r="DL121" s="978">
        <v>3012784</v>
      </c>
      <c r="DM121" s="978"/>
      <c r="DN121" s="978"/>
      <c r="DO121" s="978"/>
      <c r="DP121" s="978"/>
      <c r="DQ121" s="978">
        <v>2879509</v>
      </c>
      <c r="DR121" s="978"/>
      <c r="DS121" s="978"/>
      <c r="DT121" s="978"/>
      <c r="DU121" s="978"/>
      <c r="DV121" s="979">
        <v>23.4</v>
      </c>
      <c r="DW121" s="979"/>
      <c r="DX121" s="979"/>
      <c r="DY121" s="979"/>
      <c r="DZ121" s="980"/>
    </row>
    <row r="122" spans="1:130" s="248"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130</v>
      </c>
      <c r="AB122" s="1017"/>
      <c r="AC122" s="1017"/>
      <c r="AD122" s="1017"/>
      <c r="AE122" s="1018"/>
      <c r="AF122" s="1019" t="s">
        <v>448</v>
      </c>
      <c r="AG122" s="1017"/>
      <c r="AH122" s="1017"/>
      <c r="AI122" s="1017"/>
      <c r="AJ122" s="1018"/>
      <c r="AK122" s="1019" t="s">
        <v>462</v>
      </c>
      <c r="AL122" s="1017"/>
      <c r="AM122" s="1017"/>
      <c r="AN122" s="1017"/>
      <c r="AO122" s="1018"/>
      <c r="AP122" s="1020" t="s">
        <v>130</v>
      </c>
      <c r="AQ122" s="1021"/>
      <c r="AR122" s="1021"/>
      <c r="AS122" s="1021"/>
      <c r="AT122" s="1022"/>
      <c r="AU122" s="1050"/>
      <c r="AV122" s="1051"/>
      <c r="AW122" s="1051"/>
      <c r="AX122" s="1051"/>
      <c r="AY122" s="1052"/>
      <c r="AZ122" s="1032" t="s">
        <v>481</v>
      </c>
      <c r="BA122" s="1023"/>
      <c r="BB122" s="1023"/>
      <c r="BC122" s="1023"/>
      <c r="BD122" s="1023"/>
      <c r="BE122" s="1023"/>
      <c r="BF122" s="1023"/>
      <c r="BG122" s="1023"/>
      <c r="BH122" s="1023"/>
      <c r="BI122" s="1023"/>
      <c r="BJ122" s="1023"/>
      <c r="BK122" s="1023"/>
      <c r="BL122" s="1023"/>
      <c r="BM122" s="1023"/>
      <c r="BN122" s="1023"/>
      <c r="BO122" s="1023"/>
      <c r="BP122" s="1024"/>
      <c r="BQ122" s="1055">
        <v>18821354</v>
      </c>
      <c r="BR122" s="1056"/>
      <c r="BS122" s="1056"/>
      <c r="BT122" s="1056"/>
      <c r="BU122" s="1056"/>
      <c r="BV122" s="1056">
        <v>19346477</v>
      </c>
      <c r="BW122" s="1056"/>
      <c r="BX122" s="1056"/>
      <c r="BY122" s="1056"/>
      <c r="BZ122" s="1056"/>
      <c r="CA122" s="1056">
        <v>19513388</v>
      </c>
      <c r="CB122" s="1056"/>
      <c r="CC122" s="1056"/>
      <c r="CD122" s="1056"/>
      <c r="CE122" s="1056"/>
      <c r="CF122" s="1076">
        <v>158.30000000000001</v>
      </c>
      <c r="CG122" s="1077"/>
      <c r="CH122" s="1077"/>
      <c r="CI122" s="1077"/>
      <c r="CJ122" s="1077"/>
      <c r="CK122" s="1068"/>
      <c r="CL122" s="1069"/>
      <c r="CM122" s="1069"/>
      <c r="CN122" s="1069"/>
      <c r="CO122" s="1070"/>
      <c r="CP122" s="1078" t="s">
        <v>409</v>
      </c>
      <c r="CQ122" s="1079"/>
      <c r="CR122" s="1079"/>
      <c r="CS122" s="1079"/>
      <c r="CT122" s="1079"/>
      <c r="CU122" s="1079"/>
      <c r="CV122" s="1079"/>
      <c r="CW122" s="1079"/>
      <c r="CX122" s="1079"/>
      <c r="CY122" s="1079"/>
      <c r="CZ122" s="1079"/>
      <c r="DA122" s="1079"/>
      <c r="DB122" s="1079"/>
      <c r="DC122" s="1079"/>
      <c r="DD122" s="1079"/>
      <c r="DE122" s="1079"/>
      <c r="DF122" s="1080"/>
      <c r="DG122" s="977">
        <v>128276</v>
      </c>
      <c r="DH122" s="978"/>
      <c r="DI122" s="978"/>
      <c r="DJ122" s="978"/>
      <c r="DK122" s="978"/>
      <c r="DL122" s="978">
        <v>76053</v>
      </c>
      <c r="DM122" s="978"/>
      <c r="DN122" s="978"/>
      <c r="DO122" s="978"/>
      <c r="DP122" s="978"/>
      <c r="DQ122" s="978">
        <v>52256</v>
      </c>
      <c r="DR122" s="978"/>
      <c r="DS122" s="978"/>
      <c r="DT122" s="978"/>
      <c r="DU122" s="978"/>
      <c r="DV122" s="979">
        <v>0.4</v>
      </c>
      <c r="DW122" s="979"/>
      <c r="DX122" s="979"/>
      <c r="DY122" s="979"/>
      <c r="DZ122" s="980"/>
    </row>
    <row r="123" spans="1:130" s="248" customFormat="1" ht="26.25" customHeight="1" x14ac:dyDescent="0.15">
      <c r="A123" s="1117"/>
      <c r="B123" s="1004"/>
      <c r="C123" s="974" t="s">
        <v>466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462</v>
      </c>
      <c r="AB123" s="1017"/>
      <c r="AC123" s="1017"/>
      <c r="AD123" s="1017"/>
      <c r="AE123" s="1018"/>
      <c r="AF123" s="1019" t="s">
        <v>462</v>
      </c>
      <c r="AG123" s="1017"/>
      <c r="AH123" s="1017"/>
      <c r="AI123" s="1017"/>
      <c r="AJ123" s="1018"/>
      <c r="AK123" s="1019" t="s">
        <v>130</v>
      </c>
      <c r="AL123" s="1017"/>
      <c r="AM123" s="1017"/>
      <c r="AN123" s="1017"/>
      <c r="AO123" s="1018"/>
      <c r="AP123" s="1020" t="s">
        <v>462</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482</v>
      </c>
      <c r="BP123" s="1064"/>
      <c r="BQ123" s="1123">
        <v>24496407</v>
      </c>
      <c r="BR123" s="1124"/>
      <c r="BS123" s="1124"/>
      <c r="BT123" s="1124"/>
      <c r="BU123" s="1124"/>
      <c r="BV123" s="1124">
        <v>24596877</v>
      </c>
      <c r="BW123" s="1124"/>
      <c r="BX123" s="1124"/>
      <c r="BY123" s="1124"/>
      <c r="BZ123" s="1124"/>
      <c r="CA123" s="1124">
        <v>24813393</v>
      </c>
      <c r="CB123" s="1124"/>
      <c r="CC123" s="1124"/>
      <c r="CD123" s="1124"/>
      <c r="CE123" s="1124"/>
      <c r="CF123" s="1057"/>
      <c r="CG123" s="1058"/>
      <c r="CH123" s="1058"/>
      <c r="CI123" s="1058"/>
      <c r="CJ123" s="1059"/>
      <c r="CK123" s="1068"/>
      <c r="CL123" s="1069"/>
      <c r="CM123" s="1069"/>
      <c r="CN123" s="1069"/>
      <c r="CO123" s="1070"/>
      <c r="CP123" s="1078" t="s">
        <v>483</v>
      </c>
      <c r="CQ123" s="1079"/>
      <c r="CR123" s="1079"/>
      <c r="CS123" s="1079"/>
      <c r="CT123" s="1079"/>
      <c r="CU123" s="1079"/>
      <c r="CV123" s="1079"/>
      <c r="CW123" s="1079"/>
      <c r="CX123" s="1079"/>
      <c r="CY123" s="1079"/>
      <c r="CZ123" s="1079"/>
      <c r="DA123" s="1079"/>
      <c r="DB123" s="1079"/>
      <c r="DC123" s="1079"/>
      <c r="DD123" s="1079"/>
      <c r="DE123" s="1079"/>
      <c r="DF123" s="1080"/>
      <c r="DG123" s="1016" t="s">
        <v>462</v>
      </c>
      <c r="DH123" s="1017"/>
      <c r="DI123" s="1017"/>
      <c r="DJ123" s="1017"/>
      <c r="DK123" s="1018"/>
      <c r="DL123" s="1019" t="s">
        <v>440</v>
      </c>
      <c r="DM123" s="1017"/>
      <c r="DN123" s="1017"/>
      <c r="DO123" s="1017"/>
      <c r="DP123" s="1018"/>
      <c r="DQ123" s="1019" t="s">
        <v>130</v>
      </c>
      <c r="DR123" s="1017"/>
      <c r="DS123" s="1017"/>
      <c r="DT123" s="1017"/>
      <c r="DU123" s="1018"/>
      <c r="DV123" s="1020" t="s">
        <v>440</v>
      </c>
      <c r="DW123" s="1021"/>
      <c r="DX123" s="1021"/>
      <c r="DY123" s="1021"/>
      <c r="DZ123" s="1022"/>
    </row>
    <row r="124" spans="1:130" s="248" customFormat="1" ht="26.25" customHeight="1" thickBot="1" x14ac:dyDescent="0.2">
      <c r="A124" s="1117"/>
      <c r="B124" s="1004"/>
      <c r="C124" s="974" t="s">
        <v>469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440</v>
      </c>
      <c r="AB124" s="1017"/>
      <c r="AC124" s="1017"/>
      <c r="AD124" s="1017"/>
      <c r="AE124" s="1018"/>
      <c r="AF124" s="1019" t="s">
        <v>440</v>
      </c>
      <c r="AG124" s="1017"/>
      <c r="AH124" s="1017"/>
      <c r="AI124" s="1017"/>
      <c r="AJ124" s="1018"/>
      <c r="AK124" s="1019" t="s">
        <v>440</v>
      </c>
      <c r="AL124" s="1017"/>
      <c r="AM124" s="1017"/>
      <c r="AN124" s="1017"/>
      <c r="AO124" s="1018"/>
      <c r="AP124" s="1020" t="s">
        <v>440</v>
      </c>
      <c r="AQ124" s="1021"/>
      <c r="AR124" s="1021"/>
      <c r="AS124" s="1021"/>
      <c r="AT124" s="1022"/>
      <c r="AU124" s="1119" t="s">
        <v>484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78.2</v>
      </c>
      <c r="BR124" s="1086"/>
      <c r="BS124" s="1086"/>
      <c r="BT124" s="1086"/>
      <c r="BU124" s="1086"/>
      <c r="BV124" s="1086">
        <v>86.6</v>
      </c>
      <c r="BW124" s="1086"/>
      <c r="BX124" s="1086"/>
      <c r="BY124" s="1086"/>
      <c r="BZ124" s="1086"/>
      <c r="CA124" s="1086">
        <v>82.8</v>
      </c>
      <c r="CB124" s="1086"/>
      <c r="CC124" s="1086"/>
      <c r="CD124" s="1086"/>
      <c r="CE124" s="1086"/>
      <c r="CF124" s="1087"/>
      <c r="CG124" s="1088"/>
      <c r="CH124" s="1088"/>
      <c r="CI124" s="1088"/>
      <c r="CJ124" s="1089"/>
      <c r="CK124" s="1071"/>
      <c r="CL124" s="1071"/>
      <c r="CM124" s="1071"/>
      <c r="CN124" s="1071"/>
      <c r="CO124" s="1072"/>
      <c r="CP124" s="1078" t="s">
        <v>485</v>
      </c>
      <c r="CQ124" s="1079"/>
      <c r="CR124" s="1079"/>
      <c r="CS124" s="1079"/>
      <c r="CT124" s="1079"/>
      <c r="CU124" s="1079"/>
      <c r="CV124" s="1079"/>
      <c r="CW124" s="1079"/>
      <c r="CX124" s="1079"/>
      <c r="CY124" s="1079"/>
      <c r="CZ124" s="1079"/>
      <c r="DA124" s="1079"/>
      <c r="DB124" s="1079"/>
      <c r="DC124" s="1079"/>
      <c r="DD124" s="1079"/>
      <c r="DE124" s="1079"/>
      <c r="DF124" s="1080"/>
      <c r="DG124" s="1063">
        <v>5370130</v>
      </c>
      <c r="DH124" s="1042"/>
      <c r="DI124" s="1042"/>
      <c r="DJ124" s="1042"/>
      <c r="DK124" s="1043"/>
      <c r="DL124" s="1041">
        <v>5157637</v>
      </c>
      <c r="DM124" s="1042"/>
      <c r="DN124" s="1042"/>
      <c r="DO124" s="1042"/>
      <c r="DP124" s="1043"/>
      <c r="DQ124" s="1041" t="s">
        <v>461</v>
      </c>
      <c r="DR124" s="1042"/>
      <c r="DS124" s="1042"/>
      <c r="DT124" s="1042"/>
      <c r="DU124" s="1043"/>
      <c r="DV124" s="1044" t="s">
        <v>461</v>
      </c>
      <c r="DW124" s="1045"/>
      <c r="DX124" s="1045"/>
      <c r="DY124" s="1045"/>
      <c r="DZ124" s="1046"/>
    </row>
    <row r="125" spans="1:130" s="248" customFormat="1" ht="26.25" customHeight="1" x14ac:dyDescent="0.15">
      <c r="A125" s="1117"/>
      <c r="B125" s="1004"/>
      <c r="C125" s="974" t="s">
        <v>471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443</v>
      </c>
      <c r="AB125" s="1017"/>
      <c r="AC125" s="1017"/>
      <c r="AD125" s="1017"/>
      <c r="AE125" s="1018"/>
      <c r="AF125" s="1019" t="s">
        <v>130</v>
      </c>
      <c r="AG125" s="1017"/>
      <c r="AH125" s="1017"/>
      <c r="AI125" s="1017"/>
      <c r="AJ125" s="1018"/>
      <c r="AK125" s="1019" t="s">
        <v>440</v>
      </c>
      <c r="AL125" s="1017"/>
      <c r="AM125" s="1017"/>
      <c r="AN125" s="1017"/>
      <c r="AO125" s="1018"/>
      <c r="AP125" s="1020" t="s">
        <v>461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486</v>
      </c>
      <c r="CL125" s="1066"/>
      <c r="CM125" s="1066"/>
      <c r="CN125" s="1066"/>
      <c r="CO125" s="1067"/>
      <c r="CP125" s="998" t="s">
        <v>487</v>
      </c>
      <c r="CQ125" s="947"/>
      <c r="CR125" s="947"/>
      <c r="CS125" s="947"/>
      <c r="CT125" s="947"/>
      <c r="CU125" s="947"/>
      <c r="CV125" s="947"/>
      <c r="CW125" s="947"/>
      <c r="CX125" s="947"/>
      <c r="CY125" s="947"/>
      <c r="CZ125" s="947"/>
      <c r="DA125" s="947"/>
      <c r="DB125" s="947"/>
      <c r="DC125" s="947"/>
      <c r="DD125" s="947"/>
      <c r="DE125" s="947"/>
      <c r="DF125" s="948"/>
      <c r="DG125" s="984" t="s">
        <v>461</v>
      </c>
      <c r="DH125" s="985"/>
      <c r="DI125" s="985"/>
      <c r="DJ125" s="985"/>
      <c r="DK125" s="985"/>
      <c r="DL125" s="985" t="s">
        <v>461</v>
      </c>
      <c r="DM125" s="985"/>
      <c r="DN125" s="985"/>
      <c r="DO125" s="985"/>
      <c r="DP125" s="985"/>
      <c r="DQ125" s="985" t="s">
        <v>443</v>
      </c>
      <c r="DR125" s="985"/>
      <c r="DS125" s="985"/>
      <c r="DT125" s="985"/>
      <c r="DU125" s="985"/>
      <c r="DV125" s="986" t="s">
        <v>443</v>
      </c>
      <c r="DW125" s="986"/>
      <c r="DX125" s="986"/>
      <c r="DY125" s="986"/>
      <c r="DZ125" s="987"/>
    </row>
    <row r="126" spans="1:130" s="248" customFormat="1" ht="26.25" customHeight="1" thickBot="1" x14ac:dyDescent="0.2">
      <c r="A126" s="1117"/>
      <c r="B126" s="1004"/>
      <c r="C126" s="974" t="s">
        <v>473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440</v>
      </c>
      <c r="AB126" s="1017"/>
      <c r="AC126" s="1017"/>
      <c r="AD126" s="1017"/>
      <c r="AE126" s="1018"/>
      <c r="AF126" s="1019" t="s">
        <v>393</v>
      </c>
      <c r="AG126" s="1017"/>
      <c r="AH126" s="1017"/>
      <c r="AI126" s="1017"/>
      <c r="AJ126" s="1018"/>
      <c r="AK126" s="1019" t="s">
        <v>443</v>
      </c>
      <c r="AL126" s="1017"/>
      <c r="AM126" s="1017"/>
      <c r="AN126" s="1017"/>
      <c r="AO126" s="1018"/>
      <c r="AP126" s="1020" t="s">
        <v>130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488</v>
      </c>
      <c r="CQ126" s="1008"/>
      <c r="CR126" s="1008"/>
      <c r="CS126" s="1008"/>
      <c r="CT126" s="1008"/>
      <c r="CU126" s="1008"/>
      <c r="CV126" s="1008"/>
      <c r="CW126" s="1008"/>
      <c r="CX126" s="1008"/>
      <c r="CY126" s="1008"/>
      <c r="CZ126" s="1008"/>
      <c r="DA126" s="1008"/>
      <c r="DB126" s="1008"/>
      <c r="DC126" s="1008"/>
      <c r="DD126" s="1008"/>
      <c r="DE126" s="1008"/>
      <c r="DF126" s="1009"/>
      <c r="DG126" s="977" t="s">
        <v>440</v>
      </c>
      <c r="DH126" s="978"/>
      <c r="DI126" s="978"/>
      <c r="DJ126" s="978"/>
      <c r="DK126" s="978"/>
      <c r="DL126" s="978" t="s">
        <v>443</v>
      </c>
      <c r="DM126" s="978"/>
      <c r="DN126" s="978"/>
      <c r="DO126" s="978"/>
      <c r="DP126" s="978"/>
      <c r="DQ126" s="978" t="s">
        <v>130</v>
      </c>
      <c r="DR126" s="978"/>
      <c r="DS126" s="978"/>
      <c r="DT126" s="978"/>
      <c r="DU126" s="978"/>
      <c r="DV126" s="979" t="s">
        <v>461</v>
      </c>
      <c r="DW126" s="979"/>
      <c r="DX126" s="979"/>
      <c r="DY126" s="979"/>
      <c r="DZ126" s="980"/>
    </row>
    <row r="127" spans="1:130" s="248" customFormat="1" ht="26.25" customHeight="1" x14ac:dyDescent="0.15">
      <c r="A127" s="1118"/>
      <c r="B127" s="1006"/>
      <c r="C127" s="1060" t="s">
        <v>489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393</v>
      </c>
      <c r="AB127" s="1017"/>
      <c r="AC127" s="1017"/>
      <c r="AD127" s="1017"/>
      <c r="AE127" s="1018"/>
      <c r="AF127" s="1019" t="s">
        <v>130</v>
      </c>
      <c r="AG127" s="1017"/>
      <c r="AH127" s="1017"/>
      <c r="AI127" s="1017"/>
      <c r="AJ127" s="1018"/>
      <c r="AK127" s="1019" t="s">
        <v>461</v>
      </c>
      <c r="AL127" s="1017"/>
      <c r="AM127" s="1017"/>
      <c r="AN127" s="1017"/>
      <c r="AO127" s="1018"/>
      <c r="AP127" s="1020" t="s">
        <v>393</v>
      </c>
      <c r="AQ127" s="1021"/>
      <c r="AR127" s="1021"/>
      <c r="AS127" s="1021"/>
      <c r="AT127" s="1022"/>
      <c r="AU127" s="284"/>
      <c r="AV127" s="284"/>
      <c r="AW127" s="284"/>
      <c r="AX127" s="1090" t="s">
        <v>490</v>
      </c>
      <c r="AY127" s="1091"/>
      <c r="AZ127" s="1091"/>
      <c r="BA127" s="1091"/>
      <c r="BB127" s="1091"/>
      <c r="BC127" s="1091"/>
      <c r="BD127" s="1091"/>
      <c r="BE127" s="1092"/>
      <c r="BF127" s="1093" t="s">
        <v>491</v>
      </c>
      <c r="BG127" s="1091"/>
      <c r="BH127" s="1091"/>
      <c r="BI127" s="1091"/>
      <c r="BJ127" s="1091"/>
      <c r="BK127" s="1091"/>
      <c r="BL127" s="1092"/>
      <c r="BM127" s="1093" t="s">
        <v>492</v>
      </c>
      <c r="BN127" s="1091"/>
      <c r="BO127" s="1091"/>
      <c r="BP127" s="1091"/>
      <c r="BQ127" s="1091"/>
      <c r="BR127" s="1091"/>
      <c r="BS127" s="1092"/>
      <c r="BT127" s="1093" t="s">
        <v>493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494</v>
      </c>
      <c r="CQ127" s="1008"/>
      <c r="CR127" s="1008"/>
      <c r="CS127" s="1008"/>
      <c r="CT127" s="1008"/>
      <c r="CU127" s="1008"/>
      <c r="CV127" s="1008"/>
      <c r="CW127" s="1008"/>
      <c r="CX127" s="1008"/>
      <c r="CY127" s="1008"/>
      <c r="CZ127" s="1008"/>
      <c r="DA127" s="1008"/>
      <c r="DB127" s="1008"/>
      <c r="DC127" s="1008"/>
      <c r="DD127" s="1008"/>
      <c r="DE127" s="1008"/>
      <c r="DF127" s="1009"/>
      <c r="DG127" s="977" t="s">
        <v>440</v>
      </c>
      <c r="DH127" s="978"/>
      <c r="DI127" s="978"/>
      <c r="DJ127" s="978"/>
      <c r="DK127" s="978"/>
      <c r="DL127" s="978" t="s">
        <v>443</v>
      </c>
      <c r="DM127" s="978"/>
      <c r="DN127" s="978"/>
      <c r="DO127" s="978"/>
      <c r="DP127" s="978"/>
      <c r="DQ127" s="978" t="s">
        <v>130</v>
      </c>
      <c r="DR127" s="978"/>
      <c r="DS127" s="978"/>
      <c r="DT127" s="978"/>
      <c r="DU127" s="978"/>
      <c r="DV127" s="979" t="s">
        <v>461</v>
      </c>
      <c r="DW127" s="979"/>
      <c r="DX127" s="979"/>
      <c r="DY127" s="979"/>
      <c r="DZ127" s="980"/>
    </row>
    <row r="128" spans="1:130" s="248" customFormat="1" ht="26.25" customHeight="1" thickBot="1" x14ac:dyDescent="0.2">
      <c r="A128" s="1101" t="s">
        <v>495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496</v>
      </c>
      <c r="X128" s="1103"/>
      <c r="Y128" s="1103"/>
      <c r="Z128" s="1104"/>
      <c r="AA128" s="1105" t="s">
        <v>443</v>
      </c>
      <c r="AB128" s="1106"/>
      <c r="AC128" s="1106"/>
      <c r="AD128" s="1106"/>
      <c r="AE128" s="1107"/>
      <c r="AF128" s="1108">
        <v>551</v>
      </c>
      <c r="AG128" s="1106"/>
      <c r="AH128" s="1106"/>
      <c r="AI128" s="1106"/>
      <c r="AJ128" s="1107"/>
      <c r="AK128" s="1108" t="s">
        <v>461</v>
      </c>
      <c r="AL128" s="1106"/>
      <c r="AM128" s="1106"/>
      <c r="AN128" s="1106"/>
      <c r="AO128" s="1107"/>
      <c r="AP128" s="1109"/>
      <c r="AQ128" s="1110"/>
      <c r="AR128" s="1110"/>
      <c r="AS128" s="1110"/>
      <c r="AT128" s="1111"/>
      <c r="AU128" s="284"/>
      <c r="AV128" s="284"/>
      <c r="AW128" s="284"/>
      <c r="AX128" s="946" t="s">
        <v>497</v>
      </c>
      <c r="AY128" s="947"/>
      <c r="AZ128" s="947"/>
      <c r="BA128" s="947"/>
      <c r="BB128" s="947"/>
      <c r="BC128" s="947"/>
      <c r="BD128" s="947"/>
      <c r="BE128" s="948"/>
      <c r="BF128" s="1112" t="s">
        <v>440</v>
      </c>
      <c r="BG128" s="1113"/>
      <c r="BH128" s="1113"/>
      <c r="BI128" s="1113"/>
      <c r="BJ128" s="1113"/>
      <c r="BK128" s="1113"/>
      <c r="BL128" s="1114"/>
      <c r="BM128" s="1112">
        <v>12.88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498</v>
      </c>
      <c r="CQ128" s="1095"/>
      <c r="CR128" s="1095"/>
      <c r="CS128" s="1095"/>
      <c r="CT128" s="1095"/>
      <c r="CU128" s="1095"/>
      <c r="CV128" s="1095"/>
      <c r="CW128" s="1095"/>
      <c r="CX128" s="1095"/>
      <c r="CY128" s="1095"/>
      <c r="CZ128" s="1095"/>
      <c r="DA128" s="1095"/>
      <c r="DB128" s="1095"/>
      <c r="DC128" s="1095"/>
      <c r="DD128" s="1095"/>
      <c r="DE128" s="1095"/>
      <c r="DF128" s="1096"/>
      <c r="DG128" s="1097" t="s">
        <v>499</v>
      </c>
      <c r="DH128" s="1098"/>
      <c r="DI128" s="1098"/>
      <c r="DJ128" s="1098"/>
      <c r="DK128" s="1098"/>
      <c r="DL128" s="1098" t="s">
        <v>130</v>
      </c>
      <c r="DM128" s="1098"/>
      <c r="DN128" s="1098"/>
      <c r="DO128" s="1098"/>
      <c r="DP128" s="1098"/>
      <c r="DQ128" s="1098" t="s">
        <v>130</v>
      </c>
      <c r="DR128" s="1098"/>
      <c r="DS128" s="1098"/>
      <c r="DT128" s="1098"/>
      <c r="DU128" s="1098"/>
      <c r="DV128" s="1099" t="s">
        <v>130</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13602932</v>
      </c>
      <c r="AB129" s="1017"/>
      <c r="AC129" s="1017"/>
      <c r="AD129" s="1017"/>
      <c r="AE129" s="1018"/>
      <c r="AF129" s="1019">
        <v>13440948</v>
      </c>
      <c r="AG129" s="1017"/>
      <c r="AH129" s="1017"/>
      <c r="AI129" s="1017"/>
      <c r="AJ129" s="1018"/>
      <c r="AK129" s="1019">
        <v>13775579</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130</v>
      </c>
      <c r="BG129" s="1127"/>
      <c r="BH129" s="1127"/>
      <c r="BI129" s="1127"/>
      <c r="BJ129" s="1127"/>
      <c r="BK129" s="1127"/>
      <c r="BL129" s="1128"/>
      <c r="BM129" s="1126">
        <v>17.88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1510183</v>
      </c>
      <c r="AB130" s="1017"/>
      <c r="AC130" s="1017"/>
      <c r="AD130" s="1017"/>
      <c r="AE130" s="1018"/>
      <c r="AF130" s="1019">
        <v>1500164</v>
      </c>
      <c r="AG130" s="1017"/>
      <c r="AH130" s="1017"/>
      <c r="AI130" s="1017"/>
      <c r="AJ130" s="1018"/>
      <c r="AK130" s="1019">
        <v>1447927</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9.4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12092749</v>
      </c>
      <c r="AB131" s="1042"/>
      <c r="AC131" s="1042"/>
      <c r="AD131" s="1042"/>
      <c r="AE131" s="1043"/>
      <c r="AF131" s="1041">
        <v>11940784</v>
      </c>
      <c r="AG131" s="1042"/>
      <c r="AH131" s="1042"/>
      <c r="AI131" s="1042"/>
      <c r="AJ131" s="1043"/>
      <c r="AK131" s="1041">
        <v>12327652</v>
      </c>
      <c r="AL131" s="1042"/>
      <c r="AM131" s="1042"/>
      <c r="AN131" s="1042"/>
      <c r="AO131" s="1043"/>
      <c r="AP131" s="1172"/>
      <c r="AQ131" s="1173"/>
      <c r="AR131" s="1173"/>
      <c r="AS131" s="1173"/>
      <c r="AT131" s="1174"/>
      <c r="AU131" s="286"/>
      <c r="AV131" s="286"/>
      <c r="AW131" s="286"/>
      <c r="AX131" s="1144" t="s">
        <v>506</v>
      </c>
      <c r="AY131" s="1095"/>
      <c r="AZ131" s="1095"/>
      <c r="BA131" s="1095"/>
      <c r="BB131" s="1095"/>
      <c r="BC131" s="1095"/>
      <c r="BD131" s="1095"/>
      <c r="BE131" s="1096"/>
      <c r="BF131" s="1145">
        <v>82.8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508</v>
      </c>
      <c r="W132" s="1155"/>
      <c r="X132" s="1155"/>
      <c r="Y132" s="1155"/>
      <c r="Z132" s="1156"/>
      <c r="AA132" s="1157">
        <v>10.19816917</v>
      </c>
      <c r="AB132" s="1158"/>
      <c r="AC132" s="1158"/>
      <c r="AD132" s="1158"/>
      <c r="AE132" s="1159"/>
      <c r="AF132" s="1160">
        <v>10.043997109999999</v>
      </c>
      <c r="AG132" s="1158"/>
      <c r="AH132" s="1158"/>
      <c r="AI132" s="1158"/>
      <c r="AJ132" s="1159"/>
      <c r="AK132" s="1160">
        <v>8.0954102209999999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509</v>
      </c>
      <c r="W133" s="1138"/>
      <c r="X133" s="1138"/>
      <c r="Y133" s="1138"/>
      <c r="Z133" s="1139"/>
      <c r="AA133" s="1140">
        <v>11</v>
      </c>
      <c r="AB133" s="1141"/>
      <c r="AC133" s="1141"/>
      <c r="AD133" s="1141"/>
      <c r="AE133" s="1142"/>
      <c r="AF133" s="1140">
        <v>10.5</v>
      </c>
      <c r="AG133" s="1141"/>
      <c r="AH133" s="1141"/>
      <c r="AI133" s="1141"/>
      <c r="AJ133" s="1142"/>
      <c r="AK133" s="1140">
        <v>9.4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kUUTxg/yc8Izz4ytRf0wgdnhaCO8oNNblVibDSQ9SaYyo/MPyZIpE4Ub7Z/zVyce3IfMRKGPJmYcvJKPSwkLw==" saltValue="ljvYJlBWFGqoS0Xm1YJe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f1E6fI9lgYYWw/9Z4pTTVNB38n8ZSESwI3m2ex29kV03oYQh+0jOmS+52dIMch9rhjuOTfaejRETlnIrNff+w==" saltValue="hDlxb7Yj8xep4FeOY5CTO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h/gWHVAiX+UxbKdCizBdvv1i/dCncFmkMJNOJI2w8ERM83l1Vql7eNMPccMLHdfLL9IML5NUuWROpvit2a8wA==" saltValue="eA1onIETZ1MoOBD7Wv4NC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518</v>
      </c>
      <c r="AL9" s="1178"/>
      <c r="AM9" s="1178"/>
      <c r="AN9" s="1179"/>
      <c r="AO9" s="314">
        <v>4686145</v>
      </c>
      <c r="AP9" s="314">
        <v>89873</v>
      </c>
      <c r="AQ9" s="315">
        <v>70597</v>
      </c>
      <c r="AR9" s="316">
        <v>27.3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519</v>
      </c>
      <c r="AL10" s="1178"/>
      <c r="AM10" s="1178"/>
      <c r="AN10" s="1179"/>
      <c r="AO10" s="317">
        <v>47176</v>
      </c>
      <c r="AP10" s="317">
        <v>905</v>
      </c>
      <c r="AQ10" s="318">
        <v>6273</v>
      </c>
      <c r="AR10" s="319">
        <v>-85.6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520</v>
      </c>
      <c r="AL11" s="1178"/>
      <c r="AM11" s="1178"/>
      <c r="AN11" s="1179"/>
      <c r="AO11" s="317">
        <v>14350</v>
      </c>
      <c r="AP11" s="317">
        <v>275</v>
      </c>
      <c r="AQ11" s="318">
        <v>1314</v>
      </c>
      <c r="AR11" s="319">
        <v>-79.099999999999994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521</v>
      </c>
      <c r="AL12" s="1178"/>
      <c r="AM12" s="1178"/>
      <c r="AN12" s="1179"/>
      <c r="AO12" s="317" t="s">
        <v>522</v>
      </c>
      <c r="AP12" s="317" t="s">
        <v>522</v>
      </c>
      <c r="AQ12" s="318">
        <v>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523</v>
      </c>
      <c r="AL13" s="1178"/>
      <c r="AM13" s="1178"/>
      <c r="AN13" s="1179"/>
      <c r="AO13" s="317">
        <v>176075</v>
      </c>
      <c r="AP13" s="317">
        <v>3377</v>
      </c>
      <c r="AQ13" s="318">
        <v>2424</v>
      </c>
      <c r="AR13" s="319">
        <v>39.299999999999997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524</v>
      </c>
      <c r="AL14" s="1178"/>
      <c r="AM14" s="1178"/>
      <c r="AN14" s="1179"/>
      <c r="AO14" s="317">
        <v>67805</v>
      </c>
      <c r="AP14" s="317">
        <v>1300</v>
      </c>
      <c r="AQ14" s="318">
        <v>1774</v>
      </c>
      <c r="AR14" s="319">
        <v>-26.7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525</v>
      </c>
      <c r="AL15" s="1184"/>
      <c r="AM15" s="1184"/>
      <c r="AN15" s="1185"/>
      <c r="AO15" s="317">
        <v>-206238</v>
      </c>
      <c r="AP15" s="317">
        <v>-3955</v>
      </c>
      <c r="AQ15" s="318">
        <v>-4858</v>
      </c>
      <c r="AR15" s="319">
        <v>-18.600000000000001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4785313</v>
      </c>
      <c r="AP16" s="317">
        <v>91775</v>
      </c>
      <c r="AQ16" s="318">
        <v>77526</v>
      </c>
      <c r="AR16" s="319">
        <v>18.399999999999999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530</v>
      </c>
      <c r="AL21" s="1187"/>
      <c r="AM21" s="1187"/>
      <c r="AN21" s="1188"/>
      <c r="AO21" s="330">
        <v>9.65</v>
      </c>
      <c r="AP21" s="331">
        <v>7.31</v>
      </c>
      <c r="AQ21" s="332">
        <v>2.34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531</v>
      </c>
      <c r="AL22" s="1187"/>
      <c r="AM22" s="1187"/>
      <c r="AN22" s="1188"/>
      <c r="AO22" s="335">
        <v>99.9</v>
      </c>
      <c r="AP22" s="336">
        <v>98.5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535</v>
      </c>
      <c r="AL32" s="1181"/>
      <c r="AM32" s="1181"/>
      <c r="AN32" s="1182"/>
      <c r="AO32" s="345">
        <v>1921222</v>
      </c>
      <c r="AP32" s="345">
        <v>36846</v>
      </c>
      <c r="AQ32" s="346">
        <v>38968</v>
      </c>
      <c r="AR32" s="347">
        <v>-5.4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536</v>
      </c>
      <c r="AL33" s="1181"/>
      <c r="AM33" s="1181"/>
      <c r="AN33" s="1182"/>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537</v>
      </c>
      <c r="AL34" s="1181"/>
      <c r="AM34" s="1181"/>
      <c r="AN34" s="1182"/>
      <c r="AO34" s="345" t="s">
        <v>522</v>
      </c>
      <c r="AP34" s="345" t="s">
        <v>522</v>
      </c>
      <c r="AQ34" s="346">
        <v>58</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538</v>
      </c>
      <c r="AL35" s="1181"/>
      <c r="AM35" s="1181"/>
      <c r="AN35" s="1182"/>
      <c r="AO35" s="345">
        <v>522609</v>
      </c>
      <c r="AP35" s="345">
        <v>10023</v>
      </c>
      <c r="AQ35" s="346">
        <v>12321</v>
      </c>
      <c r="AR35" s="347">
        <v>-18.7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539</v>
      </c>
      <c r="AL36" s="1181"/>
      <c r="AM36" s="1181"/>
      <c r="AN36" s="1182"/>
      <c r="AO36" s="345">
        <v>683</v>
      </c>
      <c r="AP36" s="345">
        <v>13</v>
      </c>
      <c r="AQ36" s="346">
        <v>1771</v>
      </c>
      <c r="AR36" s="347">
        <v>-99.3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540</v>
      </c>
      <c r="AL37" s="1181"/>
      <c r="AM37" s="1181"/>
      <c r="AN37" s="1182"/>
      <c r="AO37" s="345">
        <v>1387</v>
      </c>
      <c r="AP37" s="345">
        <v>27</v>
      </c>
      <c r="AQ37" s="346">
        <v>588</v>
      </c>
      <c r="AR37" s="347">
        <v>-95.4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541</v>
      </c>
      <c r="AL38" s="1190"/>
      <c r="AM38" s="1190"/>
      <c r="AN38" s="1191"/>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542</v>
      </c>
      <c r="AL39" s="1190"/>
      <c r="AM39" s="1190"/>
      <c r="AN39" s="1191"/>
      <c r="AO39" s="345" t="s">
        <v>522</v>
      </c>
      <c r="AP39" s="345" t="s">
        <v>522</v>
      </c>
      <c r="AQ39" s="346">
        <v>-5205</v>
      </c>
      <c r="AR39" s="347" t="s">
        <v>522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543</v>
      </c>
      <c r="AL40" s="1181"/>
      <c r="AM40" s="1181"/>
      <c r="AN40" s="1182"/>
      <c r="AO40" s="345">
        <v>-1447927</v>
      </c>
      <c r="AP40" s="345">
        <v>-27769</v>
      </c>
      <c r="AQ40" s="346">
        <v>-35431</v>
      </c>
      <c r="AR40" s="347">
        <v>-21.6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997974</v>
      </c>
      <c r="AP41" s="345">
        <v>19140</v>
      </c>
      <c r="AQ41" s="346">
        <v>13072</v>
      </c>
      <c r="AR41" s="347">
        <v>46.4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513</v>
      </c>
      <c r="AN49" s="1197" t="s">
        <v>547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2381118</v>
      </c>
      <c r="AN51" s="367">
        <v>43914</v>
      </c>
      <c r="AO51" s="368">
        <v>-17.8</v>
      </c>
      <c r="AP51" s="369">
        <v>57295</v>
      </c>
      <c r="AQ51" s="370">
        <v>21.2</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1610997</v>
      </c>
      <c r="AN52" s="375">
        <v>29711</v>
      </c>
      <c r="AO52" s="376">
        <v>-19.3</v>
      </c>
      <c r="AP52" s="377">
        <v>32771</v>
      </c>
      <c r="AQ52" s="378">
        <v>36</v>
      </c>
      <c r="AR52" s="379">
        <v>-55.3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2383055</v>
      </c>
      <c r="AN53" s="367">
        <v>44297</v>
      </c>
      <c r="AO53" s="368">
        <v>0.9</v>
      </c>
      <c r="AP53" s="369">
        <v>54110</v>
      </c>
      <c r="AQ53" s="370">
        <v>-5.6</v>
      </c>
      <c r="AR53" s="371">
        <v>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1470104</v>
      </c>
      <c r="AN54" s="375">
        <v>27327</v>
      </c>
      <c r="AO54" s="376">
        <v>-8</v>
      </c>
      <c r="AP54" s="377">
        <v>30620</v>
      </c>
      <c r="AQ54" s="378">
        <v>-6.6</v>
      </c>
      <c r="AR54" s="379">
        <v>-1.4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3197252</v>
      </c>
      <c r="AN55" s="367">
        <v>60043</v>
      </c>
      <c r="AO55" s="368">
        <v>35.5</v>
      </c>
      <c r="AP55" s="369">
        <v>54684</v>
      </c>
      <c r="AQ55" s="370">
        <v>1.1000000000000001</v>
      </c>
      <c r="AR55" s="371">
        <v>34.4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2348256</v>
      </c>
      <c r="AN56" s="375">
        <v>44100</v>
      </c>
      <c r="AO56" s="376">
        <v>61.4</v>
      </c>
      <c r="AP56" s="377">
        <v>32829</v>
      </c>
      <c r="AQ56" s="378">
        <v>7.2</v>
      </c>
      <c r="AR56" s="379">
        <v>54.2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4190286</v>
      </c>
      <c r="AN57" s="367">
        <v>79374</v>
      </c>
      <c r="AO57" s="368">
        <v>32.200000000000003</v>
      </c>
      <c r="AP57" s="369">
        <v>62383</v>
      </c>
      <c r="AQ57" s="370">
        <v>14.1</v>
      </c>
      <c r="AR57" s="371">
        <v>18.100000000000001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3515868</v>
      </c>
      <c r="AN58" s="375">
        <v>66598</v>
      </c>
      <c r="AO58" s="376">
        <v>51</v>
      </c>
      <c r="AP58" s="377">
        <v>35325</v>
      </c>
      <c r="AQ58" s="378">
        <v>7.6</v>
      </c>
      <c r="AR58" s="379">
        <v>43.4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3644617</v>
      </c>
      <c r="AN59" s="367">
        <v>69898</v>
      </c>
      <c r="AO59" s="368">
        <v>-11.9</v>
      </c>
      <c r="AP59" s="369">
        <v>63812</v>
      </c>
      <c r="AQ59" s="370">
        <v>2.2999999999999998</v>
      </c>
      <c r="AR59" s="371">
        <v>-14.2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2525405</v>
      </c>
      <c r="AN60" s="375">
        <v>48433</v>
      </c>
      <c r="AO60" s="376">
        <v>-27.3</v>
      </c>
      <c r="AP60" s="377">
        <v>33848</v>
      </c>
      <c r="AQ60" s="378">
        <v>-4.2</v>
      </c>
      <c r="AR60" s="379">
        <v>-23.1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3159266</v>
      </c>
      <c r="AN61" s="382">
        <v>59505</v>
      </c>
      <c r="AO61" s="383">
        <v>7.8</v>
      </c>
      <c r="AP61" s="384">
        <v>58457</v>
      </c>
      <c r="AQ61" s="385">
        <v>6.6</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2294126</v>
      </c>
      <c r="AN62" s="375">
        <v>43234</v>
      </c>
      <c r="AO62" s="376">
        <v>11.6</v>
      </c>
      <c r="AP62" s="377">
        <v>33079</v>
      </c>
      <c r="AQ62" s="378">
        <v>8</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02Ql3nfdAetmaL9ohrqvxWbqyvBApobmjVLAby66Ok3gNerlteJTk/sjxd6K9amPefuDpKwqbXu2jTUBiDcpg==" saltValue="BElt1HPDTYSfmiidfDW1N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F6QEOsjJGwT/wfABLh5xb77RvwE7swheJL5nCA7bl5Ixx2NbTR9Dp4zM5aUsjeIqt/8kJapptO5ATCAx+0Nrsg==" saltValue="DE4iCO+cLmy1Y8/GEwuYI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nxteD8yzKUbzS9zj4eBUQJwYRtl1TGVfXQjb/YIt1hweoZZiH7ih5DAfZiwnJrhzl3Dx1Gn34LLW2d/YU9BBQ==" saltValue="/nk2WWBAHcWTkeimHE4Giw==" spinCount="100000" sheet="1" objects="1" scenarios="1"/>
  <dataConsolidate/>
  <phoneticPr fontId="2"/>
  <printOptions horizontalCentered="1" verticalCentered="1"/>
  <pageMargins left="0" right="0" top="0.19685039370078741" bottom="0" header="0.39370078740157483" footer="0"/>
  <pageSetup paperSize="8" scale="56"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0" t="s">
        <v>3</v>
      </c>
      <c r="D47" s="1200"/>
      <c r="E47" s="1201"/>
      <c r="F47" s="11">
        <v>23.38</v>
      </c>
      <c r="G47" s="12">
        <v>23.14</v>
      </c>
      <c r="H47" s="12">
        <v>21.53</v>
      </c>
      <c r="I47" s="12">
        <v>23.29</v>
      </c>
      <c r="J47" s="13">
        <v>23.66</v>
      </c>
    </row>
    <row r="48" spans="2:10" ht="57.75" customHeight="1" x14ac:dyDescent="0.15">
      <c r="B48" s="14"/>
      <c r="C48" s="1202" t="s">
        <v>4</v>
      </c>
      <c r="D48" s="1202"/>
      <c r="E48" s="1203"/>
      <c r="F48" s="15">
        <v>5.39</v>
      </c>
      <c r="G48" s="16">
        <v>1.28</v>
      </c>
      <c r="H48" s="16">
        <v>2.9</v>
      </c>
      <c r="I48" s="16">
        <v>1.79</v>
      </c>
      <c r="J48" s="17">
        <v>2.1800000000000002</v>
      </c>
    </row>
    <row r="49" spans="2:10" ht="57.75" customHeight="1" thickBot="1" x14ac:dyDescent="0.2">
      <c r="B49" s="18"/>
      <c r="C49" s="1204" t="s">
        <v>5</v>
      </c>
      <c r="D49" s="1204"/>
      <c r="E49" s="1205"/>
      <c r="F49" s="19" t="s">
        <v>568</v>
      </c>
      <c r="G49" s="20" t="s">
        <v>569</v>
      </c>
      <c r="H49" s="20">
        <v>7.0000000000000007E-2</v>
      </c>
      <c r="I49" s="20">
        <v>0.45</v>
      </c>
      <c r="J49" s="21">
        <v>1.37</v>
      </c>
    </row>
    <row r="50" spans="2:10" ht="13.5" customHeight="1" x14ac:dyDescent="0.15"/>
  </sheetData>
  <sheetProtection algorithmName="SHA-512" hashValue="us3t/Cx1Vh/rzUYAjfLHstAvGhtS2pXtLsDCbm4cJIp5Qoig3PiaNGqurbZDwilKH+IpAAa50W5L1aviB1+c5w==" saltValue="nsNBLhMeyR6TKEnTsU59A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河﨑 輝</cp:lastModifiedBy>
  <cp:lastPrinted>2022-03-28T00:03:53Z</cp:lastPrinted>
  <dcterms:created xsi:type="dcterms:W3CDTF">2022-02-02T06:42:53Z</dcterms:created>
  <dcterms:modified xsi:type="dcterms:W3CDTF">2023-03-27T08:58:02Z</dcterms:modified>
  <cp:category/>
</cp:coreProperties>
</file>