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VFS026\Public\総務部\政策課\行革・財政係\財政係\zaisei\（総）決算\財政状況資料集\R01決算\市作成\公表用\"/>
    </mc:Choice>
  </mc:AlternateContent>
  <bookViews>
    <workbookView xWindow="0" yWindow="0" windowWidth="15360" windowHeight="7635" firstSheet="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iterateCount="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CO34" i="10" s="1"/>
  <c r="CO35" i="10" s="1"/>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E38" i="10"/>
  <c r="AM38" i="10"/>
  <c r="C38" i="10"/>
  <c r="CO37" i="10"/>
  <c r="BE37" i="10"/>
  <c r="AM37" i="10"/>
  <c r="C37" i="10"/>
  <c r="CO36" i="10"/>
  <c r="BE36" i="10"/>
  <c r="AM36" i="10"/>
  <c r="C36" i="10"/>
  <c r="AM35" i="10"/>
  <c r="BW34" i="10"/>
  <c r="BW35" i="10" s="1"/>
  <c r="BW36" i="10" s="1"/>
  <c r="BW37" i="10" s="1"/>
  <c r="BW38" i="10" s="1"/>
  <c r="C34" i="10"/>
  <c r="C35" i="10" l="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<sst xmlns="http://schemas.openxmlformats.org/spreadsheetml/2006/main" count="1134" uniqueCount="623">
  <si>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</si>
  <si>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</si>
  <si>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</si>
  <si>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</si>
  <si>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</si>
  <si>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</si>
  <si>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</si>
  <si>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</si>
  <si>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</si>
  <si>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</si>
  <si>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</si>
  <si>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</si>
  <si>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</si>
  <si>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</si>
  <si>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</si>
  <si>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</si>
  <si>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</si>
  <si>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</si>
  <si>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</si>
  <si>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</si>
  <si>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</si>
  <si>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</si>
  <si>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</si>
  <si>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</si>
  <si>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</si>
  <si>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</si>
  <si>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</si>
  <si>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</si>
  <si>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</si>
  <si>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</si>
  <si>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</si>
  <si>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</si>
  <si>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</si>
  <si>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</si>
  <si>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</si>
  <si>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</si>
  <si>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</si>
  <si>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</si>
  <si>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</si>
  <si>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</si>
  <si>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</si>
  <si>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</si>
  <si>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</si>
  <si>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</si>
  <si>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</si>
  <si>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</si>
  <si>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</si>
  <si>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</si>
  <si>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</si>
  <si>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</si>
  <si>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</si>
  <si>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</si>
  <si>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</si>
  <si>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</si>
  <si>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</si>
  <si>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</si>
  <si>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</si>
  <si>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</si>
  <si>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</si>
  <si>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</si>
  <si>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</si>
  <si>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</si>
  <si>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</si>
  <si>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</si>
  <si>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</si>
  <si>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</si>
  <si>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</si>
  <si>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</si>
  <si>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</si>
  <si>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</si>
  <si>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</si>
  <si>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</si>
  <si>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</si>
  <si>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</si>
  <si>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</si>
  <si>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</si>
  <si>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</si>
  <si>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</si>
  <si>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</si>
  <si>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</si>
  <si>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</si>
  <si>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</si>
  <si>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</si>
  <si>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</si>
  <si>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</si>
  <si>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</si>
  <si>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</si>
  <si>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</si>
  <si>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</si>
  <si>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</si>
  <si>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</si>
  <si>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</si>
  <si>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</si>
  <si>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</si>
  <si>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</si>
  <si>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</si>
  <si>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</si>
  <si>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</si>
  <si>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</si>
  <si>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</si>
  <si>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</si>
  <si>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</si>
  <si>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</si>
  <si>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</si>
  <si>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</si>
  <si>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</si>
  <si>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</si>
  <si>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</si>
  <si>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</si>
  <si>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</si>
  <si>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</si>
  <si>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</si>
  <si>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</si>
  <si>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</si>
  <si>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</si>
  <si>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</si>
  <si>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</si>
  <si>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</si>
  <si>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</si>
  <si>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</si>
  <si>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</si>
  <si>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</si>
  <si>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</si>
  <si>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</si>
  <si>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</si>
  <si>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</si>
  <si>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</si>
  <si>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</si>
  <si>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</si>
  <si>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</si>
  <si>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</si>
  <si>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</si>
  <si>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</si>
  <si>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</si>
  <si>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</si>
  <si>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</si>
  <si>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</si>
  <si>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</si>
  <si>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</si>
  <si>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</si>
  <si>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</si>
  <si>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</si>
  <si>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</si>
  <si>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</si>
  <si>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</si>
  <si>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</si>
  <si>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</si>
  <si>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</si>
  <si>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</si>
  <si>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</si>
  <si>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</si>
  <si>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</si>
  <si>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</si>
  <si>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</si>
  <si>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</si>
  <si>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</si>
  <si>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</si>
  <si>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</si>
  <si>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</si>
  <si>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</si>
  <si>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</si>
  <si>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</si>
  <si>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</si>
  <si>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</si>
  <si>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</si>
  <si>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</si>
  <si>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</si>
  <si>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</si>
  <si>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</si>
  <si>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</si>
  <si>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</si>
  <si>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</si>
  <si>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</si>
  <si>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</si>
  <si>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</si>
  <si>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</si>
  <si>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</si>
  <si>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</si>
  <si>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</si>
  <si>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</si>
  <si>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</si>
  <si>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</si>
  <si>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</si>
  <si>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</si>
  <si>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</si>
  <si>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</si>
  <si>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</si>
  <si>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</si>
  <si>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</si>
  <si>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</si>
  <si>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</si>
  <si>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</si>
  <si>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</si>
  <si>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</si>
  <si>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</si>
  <si>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</si>
  <si>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</si>
  <si>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</si>
  <si>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</si>
  <si>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</si>
  <si>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</si>
  <si>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</si>
  <si>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</si>
  <si>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</si>
  <si>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</si>
  <si>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</si>
  <si>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</si>
  <si>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</si>
  <si>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</si>
  <si>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</si>
  <si>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</si>
  <si>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</si>
  <si>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</si>
  <si>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</si>
  <si>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香川県坂出市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</si>
  <si>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</si>
  <si>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</si>
  <si>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</si>
  <si>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</si>
  <si>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</si>
  <si>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</si>
  <si>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</si>
  <si>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</si>
  <si>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</si>
  <si>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</si>
  <si>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</si>
  <si>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</si>
  <si>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</si>
  <si>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</si>
  <si>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</si>
  <si>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</si>
  <si>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</si>
  <si>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</si>
  <si>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</si>
  <si>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</si>
  <si>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</si>
  <si>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</si>
  <si>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</si>
  <si>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</si>
  <si>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</si>
  <si>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</si>
  <si>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</si>
  <si>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</si>
  <si>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</si>
  <si>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</si>
  <si>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</si>
  <si>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</si>
  <si>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</si>
  <si>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</si>
  <si>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</si>
  <si>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</si>
  <si>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</si>
  <si>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</si>
  <si>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</si>
  <si>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</si>
  <si>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</si>
  <si>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</si>
  <si>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</si>
  <si>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</si>
  <si>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</si>
  <si>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</si>
  <si>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</si>
  <si>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</si>
  <si>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</si>
  <si>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</si>
  <si>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</si>
  <si>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</si>
  <si>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</si>
  <si>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</si>
  <si>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</si>
  <si>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</si>
  <si>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</si>
  <si>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</si>
  <si>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</si>
  <si>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</si>
  <si>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</si>
  <si>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</si>
  <si>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</si>
  <si>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</si>
  <si>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</si>
  <si>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</si>
  <si>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</si>
  <si>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</si>
  <si>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</si>
  <si>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</si>
  <si>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</si>
  <si>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</si>
  <si>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</si>
  <si>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</si>
  <si>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</si>
  <si>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</si>
  <si>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</si>
  <si>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</si>
  <si>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</si>
  <si>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</si>
  <si>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</si>
  <si>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</si>
  <si>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</si>
  <si>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</si>
  <si>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</si>
  <si>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</si>
  <si>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</si>
  <si>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</si>
  <si>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</si>
  <si>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</si>
  <si>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</si>
  <si>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</si>
  <si>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</si>
  <si>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</si>
  <si>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</si>
  <si>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</si>
  <si>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</si>
  <si>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</si>
  <si>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</si>
  <si>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</si>
  <si>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</si>
  <si>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</si>
  <si>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</si>
  <si>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</si>
  <si>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</si>
  <si>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</si>
  <si>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</si>
  <si>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</si>
  <si>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</si>
  <si>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</si>
  <si>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</si>
  <si>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</si>
  <si>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</si>
  <si>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</si>
  <si>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</si>
  <si>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</si>
  <si>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</si>
  <si>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</si>
  <si>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</si>
  <si>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</si>
  <si>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</si>
  <si>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</si>
  <si>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</si>
  <si>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</si>
  <si>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</si>
  <si>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</si>
  <si>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</si>
  <si>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</si>
  <si>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</si>
  <si>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</si>
  <si>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</si>
  <si>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</si>
  <si>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</si>
  <si>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</si>
  <si>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</si>
  <si>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</si>
  <si>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</si>
  <si>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</si>
  <si>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</si>
  <si>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</si>
  <si>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</si>
  <si>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</si>
  <si>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</si>
  <si>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</si>
  <si>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</si>
  <si>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</si>
  <si>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</si>
  <si>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</si>
  <si>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</si>
  <si>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</si>
  <si>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</si>
  <si>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</si>
  <si>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</si>
  <si>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</si>
  <si>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香川県坂出市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</si>
  <si>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</si>
  <si>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</si>
  <si>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</si>
  <si>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</si>
  <si>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</si>
  <si>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</si>
  <si>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</si>
  <si>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</si>
  <si>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</si>
  <si>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</si>
  <si>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</si>
  <si>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</si>
  <si>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</si>
  <si>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</si>
  <si>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</si>
  <si>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</si>
  <si>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</si>
  <si>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</si>
  <si>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</si>
  <si>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</si>
  <si>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王越診療所特別会計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</si>
  <si>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</si>
  <si>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</si>
  <si>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</si>
  <si>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</si>
  <si>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</si>
  <si>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</si>
  <si>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</si>
  <si>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</si>
  <si>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</si>
  <si>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</si>
  <si>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</si>
  <si>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</si>
  <si>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</si>
  <si>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</si>
  <si>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</si>
  <si>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</si>
  <si>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国民健康保険与島診療所特別会計</t>
    <phoneticPr fontId="5"/>
  </si>
  <si>
    <t>介護保険特別会計</t>
    <phoneticPr fontId="5"/>
  </si>
  <si>
    <t>介護保険介護予防支援事業特別会計</t>
    <phoneticPr fontId="5"/>
  </si>
  <si>
    <t>坂出駅北口地下駐車場事業特別会計</t>
    <phoneticPr fontId="5"/>
  </si>
  <si>
    <t>後期高齢者医療特別会計</t>
    <phoneticPr fontId="5"/>
  </si>
  <si>
    <t>法適用企業</t>
    <phoneticPr fontId="5"/>
  </si>
  <si>
    <t>坂出港港湾整備事業特別会計</t>
    <phoneticPr fontId="5"/>
  </si>
  <si>
    <t>法非適用企業</t>
    <phoneticPr fontId="5"/>
  </si>
  <si>
    <t>下水道事業特別会計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</si>
  <si>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</si>
  <si>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</si>
  <si>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</si>
  <si>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</si>
  <si>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</si>
  <si>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</si>
  <si>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</si>
  <si>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</si>
  <si>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</si>
  <si>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</si>
  <si>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</si>
  <si>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</si>
  <si>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</si>
  <si>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</si>
  <si>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</si>
  <si>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</si>
  <si>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</si>
  <si>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</si>
  <si>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</si>
  <si>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</si>
  <si>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</si>
  <si>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</si>
  <si>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</si>
  <si>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</si>
  <si>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</si>
  <si>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</si>
  <si>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</si>
  <si>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</si>
  <si>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</si>
  <si>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</si>
  <si>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</si>
  <si>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</si>
  <si>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</si>
  <si>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</si>
  <si>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</si>
  <si>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</si>
  <si>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</si>
  <si>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</si>
  <si>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</si>
  <si>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</si>
  <si>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</si>
  <si>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</si>
  <si>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</si>
  <si>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</si>
  <si>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</si>
  <si>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</si>
  <si>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</si>
  <si>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</si>
  <si>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</si>
  <si>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</si>
  <si>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</si>
  <si>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</si>
  <si>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</si>
  <si>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</si>
  <si>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</si>
  <si>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</si>
  <si>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</si>
  <si>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</si>
  <si>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</si>
  <si>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</si>
  <si>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</si>
  <si>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</si>
  <si>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</si>
  <si>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</si>
  <si>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</si>
  <si>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</si>
  <si>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</si>
  <si>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</si>
  <si>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</si>
  <si>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</si>
  <si>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</si>
  <si>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</si>
  <si>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</si>
  <si>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</si>
  <si>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</si>
  <si>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</si>
  <si>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</si>
  <si>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</si>
  <si>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</si>
  <si>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</si>
  <si>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</si>
  <si>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</si>
  <si>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</si>
  <si>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</si>
  <si>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</si>
  <si>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</si>
  <si>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</si>
  <si>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</si>
  <si>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</si>
  <si>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</si>
  <si>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</si>
  <si>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</si>
  <si>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</si>
  <si>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</si>
  <si>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</si>
  <si>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</si>
  <si>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</si>
  <si>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</si>
  <si>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</si>
  <si>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</si>
  <si>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</si>
  <si>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</si>
  <si>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</si>
  <si>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</si>
  <si>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</si>
  <si>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</si>
  <si>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</si>
  <si>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</si>
  <si>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</si>
  <si>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</si>
  <si>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</si>
  <si>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</si>
  <si>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</si>
  <si>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</si>
  <si>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</si>
  <si>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</si>
  <si>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</si>
  <si>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</si>
  <si>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</si>
  <si>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</si>
  <si>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</si>
  <si>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</si>
  <si>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</si>
  <si>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</si>
  <si>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</si>
  <si>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</si>
  <si>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</si>
  <si>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</si>
  <si>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</si>
  <si>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</si>
  <si>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</si>
  <si>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</si>
  <si>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</si>
  <si>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</si>
  <si>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</si>
  <si>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</si>
  <si>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</si>
  <si>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</si>
  <si>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</si>
  <si>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</si>
  <si>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</si>
  <si>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</si>
  <si>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</si>
  <si>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</si>
  <si>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</si>
  <si>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</si>
  <si>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</si>
  <si>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</si>
  <si>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</si>
  <si>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</si>
  <si>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</si>
  <si>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</si>
  <si>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</si>
  <si>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0.41</t>
  </si>
  <si>
    <t>▲ 4.32</t>
  </si>
  <si>
    <t>市立病院事業会計</t>
  </si>
  <si>
    <t>一般会計</t>
  </si>
  <si>
    <t>坂出港港湾整備事業特別会計</t>
  </si>
  <si>
    <t>介護保険特別会計</t>
  </si>
  <si>
    <t>国民健康保険特別会計</t>
  </si>
  <si>
    <t>▲ 0.71</t>
  </si>
  <si>
    <t>▲ 0.54</t>
  </si>
  <si>
    <t>後期高齢者医療特別会計</t>
  </si>
  <si>
    <t>王越診療所特別会計</t>
  </si>
  <si>
    <t>国民健康保険与島診療所特別会計</t>
  </si>
  <si>
    <t>▲ 0.23</t>
  </si>
  <si>
    <t>▲ 0.27</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</si>
  <si>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</si>
  <si>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</si>
  <si>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</si>
  <si>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</si>
  <si>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</si>
  <si>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</si>
  <si>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</si>
  <si>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</si>
  <si>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</si>
  <si>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坂出、宇多津広域行政事務組合</t>
    <rPh sb="0" eb="2">
      <t>サカイデ</t>
    </rPh>
    <rPh sb="3" eb="6">
      <t>ウタヅ</t>
    </rPh>
    <rPh sb="6" eb="8">
      <t>コウイキ</t>
    </rPh>
    <rPh sb="8" eb="10">
      <t>ギョウセイ</t>
    </rPh>
    <rPh sb="10" eb="12">
      <t>ジム</t>
    </rPh>
    <rPh sb="12" eb="14">
      <t>クミアイ</t>
    </rPh>
    <phoneticPr fontId="11"/>
  </si>
  <si>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11"/>
  </si>
  <si>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11"/>
  </si>
  <si>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</si>
  <si>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</si>
  <si>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法適用企業</t>
  </si>
  <si>
    <t>本州四国総合開発（株）</t>
    <rPh sb="0" eb="2">
      <t>ホンシュウ</t>
    </rPh>
    <rPh sb="2" eb="4">
      <t>シコク</t>
    </rPh>
    <rPh sb="4" eb="6">
      <t>ソウゴウ</t>
    </rPh>
    <rPh sb="6" eb="8">
      <t>カイハツ</t>
    </rPh>
    <rPh sb="9" eb="10">
      <t>カブ</t>
    </rPh>
    <phoneticPr fontId="11"/>
  </si>
  <si>
    <t>（公財）坂出市学校給食会</t>
    <rPh sb="4" eb="7">
      <t>サカイデシ</t>
    </rPh>
    <rPh sb="7" eb="9">
      <t>ガッコウ</t>
    </rPh>
    <rPh sb="9" eb="11">
      <t>キュウショク</t>
    </rPh>
    <rPh sb="11" eb="12">
      <t>カイ</t>
    </rPh>
    <phoneticPr fontId="11"/>
  </si>
  <si>
    <t>-</t>
    <phoneticPr fontId="2"/>
  </si>
  <si>
    <t>庁舎建設基金</t>
    <rPh sb="0" eb="2">
      <t>チョウシャ</t>
    </rPh>
    <rPh sb="2" eb="4">
      <t>ケンセツ</t>
    </rPh>
    <rPh sb="4" eb="6">
      <t>キキン</t>
    </rPh>
    <phoneticPr fontId="11"/>
  </si>
  <si>
    <t>社会体育施設等整備基金</t>
    <rPh sb="0" eb="2">
      <t>シャカイ</t>
    </rPh>
    <rPh sb="2" eb="4">
      <t>タイイク</t>
    </rPh>
    <rPh sb="4" eb="6">
      <t>シセツ</t>
    </rPh>
    <rPh sb="6" eb="7">
      <t>トウ</t>
    </rPh>
    <rPh sb="7" eb="9">
      <t>セイビ</t>
    </rPh>
    <rPh sb="9" eb="11">
      <t>キキン</t>
    </rPh>
    <phoneticPr fontId="11"/>
  </si>
  <si>
    <t>公害対策基金</t>
    <rPh sb="0" eb="2">
      <t>コウガイ</t>
    </rPh>
    <rPh sb="2" eb="4">
      <t>タイサク</t>
    </rPh>
    <rPh sb="4" eb="6">
      <t>キキン</t>
    </rPh>
    <phoneticPr fontId="11"/>
  </si>
  <si>
    <t>長寿社会福祉基金</t>
    <phoneticPr fontId="11"/>
  </si>
  <si>
    <t>ふるさと坂出応援寄付基金</t>
    <phoneticPr fontId="2"/>
  </si>
  <si>
    <t>-</t>
    <phoneticPr fontId="2"/>
  </si>
  <si>
    <t>実質公債費比率</t>
    <phoneticPr fontId="5"/>
  </si>
  <si>
    <t>将来負担比率</t>
    <phoneticPr fontId="5"/>
  </si>
  <si>
    <t>類似団体内平均値</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</si>
  <si>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</si>
  <si>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</si>
  <si>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</si>
  <si>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</si>
  <si>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 xml:space="preserve">実質公債費比率は改善傾向にあるものの，将来負担比率については増加しており，類似団体と比較しても高い水準にある。実質公債費比率については，平成17年度にて坂出駅周辺整備主要プロジェクト等の大規模事業が終了しており減少傾向にあったが，将来負担比率については，平成29年度に着手した新庁舎建設事業の進捗に伴い，多額の地方債を発行したため，大幅に増加した。また，下水道事業特別会計や病院事業会計への繰出金が多額となっていることなども影響している。今後も市債残高の増嵩が見込まれるが，臨時財政対策債を除く一般会計の市債発行を抑制し，市債残高（臨時財政対策債を除く）が令和5年度末で140億円程度（令和元年度末119億円）となることを目指していく。また積極的に交付税措置のある地方債を活用して事業を行い，将来負担比率及び実質公債費比率の抑制に努める。
</t>
    <rPh sb="0" eb="2">
      <t>ジッシツ</t>
    </rPh>
    <rPh sb="2" eb="5">
      <t>コウサイヒ</t>
    </rPh>
    <rPh sb="5" eb="7">
      <t>ヒリツ</t>
    </rPh>
    <rPh sb="8" eb="10">
      <t>カイゼン</t>
    </rPh>
    <rPh sb="10" eb="12">
      <t>ケイコウ</t>
    </rPh>
    <rPh sb="19" eb="21">
      <t>ショウライ</t>
    </rPh>
    <rPh sb="21" eb="23">
      <t>フタン</t>
    </rPh>
    <rPh sb="23" eb="25">
      <t>ヒリツ</t>
    </rPh>
    <rPh sb="30" eb="32">
      <t>ゾウカ</t>
    </rPh>
    <rPh sb="37" eb="39">
      <t>ルイジ</t>
    </rPh>
    <rPh sb="39" eb="41">
      <t>ダンタイ</t>
    </rPh>
    <rPh sb="42" eb="44">
      <t>ヒカク</t>
    </rPh>
    <rPh sb="47" eb="48">
      <t>タカ</t>
    </rPh>
    <rPh sb="49" eb="51">
      <t>スイジュン</t>
    </rPh>
    <rPh sb="55" eb="57">
      <t>ジッシツ</t>
    </rPh>
    <rPh sb="57" eb="60">
      <t>コウサイヒ</t>
    </rPh>
    <rPh sb="60" eb="62">
      <t>ヒリツ</t>
    </rPh>
    <rPh sb="68" eb="70">
      <t>ヘイセイ</t>
    </rPh>
    <rPh sb="72" eb="74">
      <t>ネンド</t>
    </rPh>
    <rPh sb="76" eb="79">
      <t>サカイデエキ</t>
    </rPh>
    <rPh sb="79" eb="81">
      <t>シュウヘン</t>
    </rPh>
    <rPh sb="81" eb="83">
      <t>セイビ</t>
    </rPh>
    <rPh sb="83" eb="85">
      <t>シュヨウ</t>
    </rPh>
    <rPh sb="91" eb="92">
      <t>トウ</t>
    </rPh>
    <rPh sb="93" eb="96">
      <t>ダイキボ</t>
    </rPh>
    <rPh sb="96" eb="98">
      <t>ジギョウ</t>
    </rPh>
    <rPh sb="99" eb="101">
      <t>シュウリョウ</t>
    </rPh>
    <rPh sb="105" eb="107">
      <t>ゲンショウ</t>
    </rPh>
    <rPh sb="107" eb="109">
      <t>ケイコウ</t>
    </rPh>
    <rPh sb="115" eb="117">
      <t>ショウライ</t>
    </rPh>
    <rPh sb="117" eb="119">
      <t>フタン</t>
    </rPh>
    <rPh sb="119" eb="121">
      <t>ヒリツ</t>
    </rPh>
    <rPh sb="127" eb="129">
      <t>ヘイセイ</t>
    </rPh>
    <rPh sb="131" eb="133">
      <t>ネンド</t>
    </rPh>
    <rPh sb="134" eb="136">
      <t>チャクシュ</t>
    </rPh>
    <rPh sb="138" eb="141">
      <t>シンチョウシャ</t>
    </rPh>
    <rPh sb="141" eb="143">
      <t>ケンセツ</t>
    </rPh>
    <rPh sb="143" eb="145">
      <t>ジギョウ</t>
    </rPh>
    <rPh sb="146" eb="148">
      <t>シンチョク</t>
    </rPh>
    <rPh sb="149" eb="150">
      <t>トモナ</t>
    </rPh>
    <rPh sb="152" eb="154">
      <t>タガク</t>
    </rPh>
    <rPh sb="155" eb="158">
      <t>チホウサイ</t>
    </rPh>
    <rPh sb="159" eb="161">
      <t>ハッコウ</t>
    </rPh>
    <rPh sb="166" eb="168">
      <t>オオハバ</t>
    </rPh>
    <rPh sb="169" eb="171">
      <t>ゾウカ</t>
    </rPh>
    <rPh sb="177" eb="180">
      <t>ゲスイドウ</t>
    </rPh>
    <rPh sb="180" eb="182">
      <t>ジギョウ</t>
    </rPh>
    <rPh sb="182" eb="184">
      <t>トクベツ</t>
    </rPh>
    <rPh sb="184" eb="186">
      <t>カイケイ</t>
    </rPh>
    <rPh sb="187" eb="189">
      <t>ビョウイン</t>
    </rPh>
    <rPh sb="189" eb="191">
      <t>ジギョウ</t>
    </rPh>
    <rPh sb="191" eb="193">
      <t>カイケイ</t>
    </rPh>
    <rPh sb="195" eb="197">
      <t>クリダ</t>
    </rPh>
    <rPh sb="197" eb="198">
      <t>キン</t>
    </rPh>
    <rPh sb="199" eb="201">
      <t>タガク</t>
    </rPh>
    <rPh sb="212" eb="214">
      <t>エイキョウ</t>
    </rPh>
    <rPh sb="320" eb="323">
      <t>セッキョクテキ</t>
    </rPh>
    <rPh sb="324" eb="329">
      <t>コウフゼイソチ</t>
    </rPh>
    <rPh sb="332" eb="335">
      <t>チホウサイ</t>
    </rPh>
    <rPh sb="336" eb="338">
      <t>カツヨウ</t>
    </rPh>
    <rPh sb="340" eb="342">
      <t>ジギョウ</t>
    </rPh>
    <rPh sb="343" eb="344">
      <t>オコナ</t>
    </rPh>
    <rPh sb="346" eb="352">
      <t>ショウライフタンヒリツ</t>
    </rPh>
    <rPh sb="352" eb="353">
      <t>オヨ</t>
    </rPh>
    <rPh sb="354" eb="361">
      <t>ジッシツコウサイヒヒリツ</t>
    </rPh>
    <rPh sb="362" eb="364">
      <t>ヨクセイ</t>
    </rPh>
    <rPh sb="365" eb="366">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</si>
  <si>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</si>
  <si>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</si>
  <si>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</si>
  <si>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</si>
  <si>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は，類似団体と比べて高い水準にあるが，地方債の新規発行を抑制した結果，平成30年度までは低下傾向にあった。しかし，令和元年度においては新庁舎建設事業の進捗に伴い，多額の地方債を発行したため，前年度と比較して8.4ポイントの上昇となった。また，有形固定資産減価償却率についても，類似団体より高い水準にある。主な要因として，昭和32年に建設した本庁舎や学校施設，幼稚園・保育所の老朽化が進んでいること，市立体育館の減価償却が終了していること，公営住宅の有形固定資産減価償却率が高い水準にあることがあげられる。公共施設等総合管理計画や個別施設計画に基づき，今後，交付税措置のある地方債を活用して事業を行うことで，将来負担比率の抑制に留意をしながら，今後老朽化対策に積極的に取り組んでいく。</t>
    <rPh sb="0" eb="2">
      <t>ショウライ</t>
    </rPh>
    <rPh sb="2" eb="4">
      <t>フタン</t>
    </rPh>
    <rPh sb="4" eb="6">
      <t>ヒリツ</t>
    </rPh>
    <rPh sb="8" eb="10">
      <t>ルイジ</t>
    </rPh>
    <rPh sb="10" eb="12">
      <t>ダンタイ</t>
    </rPh>
    <rPh sb="13" eb="14">
      <t>クラ</t>
    </rPh>
    <rPh sb="16" eb="17">
      <t>タカ</t>
    </rPh>
    <rPh sb="18" eb="20">
      <t>スイジュン</t>
    </rPh>
    <rPh sb="25" eb="28">
      <t>チホウサイ</t>
    </rPh>
    <rPh sb="29" eb="31">
      <t>シンキ</t>
    </rPh>
    <rPh sb="31" eb="33">
      <t>ハッコウ</t>
    </rPh>
    <rPh sb="34" eb="36">
      <t>ヨクセイ</t>
    </rPh>
    <rPh sb="38" eb="40">
      <t>ケッカ</t>
    </rPh>
    <rPh sb="41" eb="43">
      <t>ヘイセイ</t>
    </rPh>
    <rPh sb="45" eb="47">
      <t>ネンド</t>
    </rPh>
    <rPh sb="50" eb="52">
      <t>テイカ</t>
    </rPh>
    <rPh sb="52" eb="54">
      <t>ケイコウ</t>
    </rPh>
    <rPh sb="63" eb="65">
      <t>レイワ</t>
    </rPh>
    <rPh sb="65" eb="67">
      <t>ガンネン</t>
    </rPh>
    <rPh sb="67" eb="68">
      <t>ド</t>
    </rPh>
    <rPh sb="73" eb="76">
      <t>シンチョウシャ</t>
    </rPh>
    <rPh sb="76" eb="78">
      <t>ケンセツ</t>
    </rPh>
    <rPh sb="78" eb="80">
      <t>ジギョウ</t>
    </rPh>
    <rPh sb="81" eb="83">
      <t>シンチョク</t>
    </rPh>
    <rPh sb="84" eb="85">
      <t>トモナ</t>
    </rPh>
    <rPh sb="87" eb="89">
      <t>タガク</t>
    </rPh>
    <rPh sb="90" eb="93">
      <t>チホウサイ</t>
    </rPh>
    <rPh sb="94" eb="96">
      <t>ハッコウ</t>
    </rPh>
    <rPh sb="101" eb="104">
      <t>ゼンネンド</t>
    </rPh>
    <rPh sb="105" eb="107">
      <t>ヒカク</t>
    </rPh>
    <rPh sb="117" eb="119">
      <t>ジョウショウ</t>
    </rPh>
    <rPh sb="127" eb="129">
      <t>ユウケイ</t>
    </rPh>
    <rPh sb="129" eb="131">
      <t>コテイ</t>
    </rPh>
    <rPh sb="131" eb="133">
      <t>シサン</t>
    </rPh>
    <rPh sb="133" eb="135">
      <t>ゲンカ</t>
    </rPh>
    <rPh sb="135" eb="137">
      <t>ショウキャク</t>
    </rPh>
    <rPh sb="137" eb="138">
      <t>リツ</t>
    </rPh>
    <rPh sb="144" eb="146">
      <t>ルイジ</t>
    </rPh>
    <rPh sb="146" eb="148">
      <t>ダンタイ</t>
    </rPh>
    <rPh sb="150" eb="151">
      <t>タカ</t>
    </rPh>
    <rPh sb="152" eb="154">
      <t>スイジュン</t>
    </rPh>
    <rPh sb="158" eb="159">
      <t>オモ</t>
    </rPh>
    <rPh sb="160" eb="162">
      <t>ヨウイン</t>
    </rPh>
    <rPh sb="166" eb="168">
      <t>ショウワ</t>
    </rPh>
    <rPh sb="170" eb="171">
      <t>ネン</t>
    </rPh>
    <rPh sb="172" eb="174">
      <t>ケンセツ</t>
    </rPh>
    <rPh sb="176" eb="177">
      <t>ホン</t>
    </rPh>
    <rPh sb="177" eb="179">
      <t>チョウシャ</t>
    </rPh>
    <rPh sb="180" eb="182">
      <t>ガッコウ</t>
    </rPh>
    <rPh sb="182" eb="184">
      <t>シセツ</t>
    </rPh>
    <rPh sb="185" eb="188">
      <t>ヨウチエン</t>
    </rPh>
    <rPh sb="189" eb="191">
      <t>ホイク</t>
    </rPh>
    <rPh sb="191" eb="192">
      <t>ショ</t>
    </rPh>
    <rPh sb="193" eb="196">
      <t>ロウキュウカ</t>
    </rPh>
    <rPh sb="197" eb="198">
      <t>スス</t>
    </rPh>
    <rPh sb="205" eb="207">
      <t>シリツ</t>
    </rPh>
    <rPh sb="207" eb="210">
      <t>タイイクカン</t>
    </rPh>
    <rPh sb="211" eb="213">
      <t>ゲンカ</t>
    </rPh>
    <rPh sb="213" eb="215">
      <t>ショウキャク</t>
    </rPh>
    <rPh sb="216" eb="218">
      <t>シュウリョウ</t>
    </rPh>
    <rPh sb="225" eb="227">
      <t>コウエイ</t>
    </rPh>
    <rPh sb="227" eb="229">
      <t>ジュウタク</t>
    </rPh>
    <rPh sb="230" eb="232">
      <t>ユウケイ</t>
    </rPh>
    <rPh sb="232" eb="234">
      <t>コテイ</t>
    </rPh>
    <rPh sb="234" eb="236">
      <t>シサン</t>
    </rPh>
    <rPh sb="236" eb="238">
      <t>ゲンカ</t>
    </rPh>
    <rPh sb="238" eb="240">
      <t>ショウキャク</t>
    </rPh>
    <rPh sb="240" eb="241">
      <t>リツ</t>
    </rPh>
    <rPh sb="242" eb="243">
      <t>タカ</t>
    </rPh>
    <rPh sb="244" eb="246">
      <t>スイジュン</t>
    </rPh>
    <rPh sb="258" eb="260">
      <t>コウキョウ</t>
    </rPh>
    <rPh sb="260" eb="262">
      <t>シセツ</t>
    </rPh>
    <rPh sb="262" eb="263">
      <t>トウ</t>
    </rPh>
    <rPh sb="263" eb="265">
      <t>ソウゴウ</t>
    </rPh>
    <rPh sb="265" eb="267">
      <t>カンリ</t>
    </rPh>
    <rPh sb="267" eb="269">
      <t>ケイカク</t>
    </rPh>
    <rPh sb="270" eb="272">
      <t>コベツ</t>
    </rPh>
    <rPh sb="272" eb="274">
      <t>シセツ</t>
    </rPh>
    <rPh sb="274" eb="276">
      <t>ケイカク</t>
    </rPh>
    <rPh sb="277" eb="278">
      <t>モト</t>
    </rPh>
    <rPh sb="281" eb="283">
      <t>コンゴ</t>
    </rPh>
    <rPh sb="284" eb="289">
      <t>コウフゼイソチ</t>
    </rPh>
    <rPh sb="292" eb="295">
      <t>チホウサイ</t>
    </rPh>
    <rPh sb="296" eb="298">
      <t>カツヨウ</t>
    </rPh>
    <rPh sb="300" eb="302">
      <t>ジギョウ</t>
    </rPh>
    <rPh sb="303" eb="304">
      <t>オコナ</t>
    </rPh>
    <rPh sb="309" eb="315">
      <t>ショウライフタンヒリツ</t>
    </rPh>
    <rPh sb="316" eb="318">
      <t>ヨクセイ</t>
    </rPh>
    <rPh sb="319" eb="321">
      <t>リュウイ</t>
    </rPh>
    <rPh sb="327" eb="329">
      <t>コンゴ</t>
    </rPh>
    <rPh sb="329" eb="332">
      <t>ロウキュウカ</t>
    </rPh>
    <rPh sb="332" eb="334">
      <t>タイサク</t>
    </rPh>
    <rPh sb="335" eb="338">
      <t>セッキョクテキ</t>
    </rPh>
    <rPh sb="339" eb="340">
      <t>ト</t>
    </rPh>
    <rPh sb="341" eb="342">
      <t>ク</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</si>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</sst>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57295</c:v>
                </c:pt>
                <c:pt idx="2">
                  <c:v>54110</c:v>
                </c:pt>
                <c:pt idx="3">
                  <c:v>54684</c:v>
                </c:pt>
                <c:pt idx="4">
                  <c:v>62383</c:v>
                </c:pt>
              </c:numCache>
            </c:numRef>
          </c:val>
          <c:smooth val="0"/>
          <c:extLst>
            <c:ext xmlns:c16="http://schemas.microsoft.com/office/drawing/2014/chart" uri="{C3380CC4-5D6E-409C-BE32-E72D297353CC}">
              <c16:uniqueId val="{00000000-5D5E-4D7C-8D29-A73C99C28B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53392</c:v>
                </c:pt>
                <c:pt idx="1">
                  <c:v>43914</c:v>
                </c:pt>
                <c:pt idx="2">
                  <c:v>44297</c:v>
                </c:pt>
                <c:pt idx="3">
                  <c:v>60043</c:v>
                </c:pt>
                <c:pt idx="4">
                  <c:v>79374</c:v>
                </c:pt>
              </c:numCache>
            </c:numRef>
          </c:val>
          <c:smooth val="0"/>
          <c:extLst>
            <c:ext xmlns:c16="http://schemas.microsoft.com/office/drawing/2014/chart" uri="{C3380CC4-5D6E-409C-BE32-E72D297353CC}">
              <c16:uniqueId val="{00000001-5D5E-4D7C-8D29-A73C99C28B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c:v>
                </c:pt>
                <c:pt idx="1">
                  <c:v>5.39</c:v>
                </c:pt>
                <c:pt idx="2">
                  <c:v>1.28</c:v>
                </c:pt>
                <c:pt idx="3">
                  <c:v>2.9</c:v>
                </c:pt>
                <c:pt idx="4">
                  <c:v>1.79</c:v>
                </c:pt>
              </c:numCache>
            </c:numRef>
          </c:val>
          <c:extLst>
            <c:ext xmlns:c16="http://schemas.microsoft.com/office/drawing/2014/chart" uri="{C3380CC4-5D6E-409C-BE32-E72D297353CC}">
              <c16:uniqueId val="{00000000-C43A-4F18-9DDA-31F4836AA1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23.03</c:v>
                </c:pt>
                <c:pt idx="1">
                  <c:v>23.38</c:v>
                </c:pt>
                <c:pt idx="2">
                  <c:v>23.14</c:v>
                </c:pt>
                <c:pt idx="3">
                  <c:v>21.53</c:v>
                </c:pt>
                <c:pt idx="4">
                  <c:v>23.29</c:v>
                </c:pt>
              </c:numCache>
            </c:numRef>
          </c:val>
          <c:extLst>
            <c:ext xmlns:c16="http://schemas.microsoft.com/office/drawing/2014/chart" uri="{C3380CC4-5D6E-409C-BE32-E72D297353CC}">
              <c16:uniqueId val="{00000001-C43A-4F18-9DDA-31F4836AA1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1.64</c:v>
                </c:pt>
                <c:pt idx="1">
                  <c:v>-0.41</c:v>
                </c:pt>
                <c:pt idx="2">
                  <c:v>-4.32</c:v>
                </c:pt>
                <c:pt idx="3">
                  <c:v>7.0000000000000007E-2</c:v>
                </c:pt>
                <c:pt idx="4">
                  <c:v>0.45</c:v>
                </c:pt>
              </c:numCache>
            </c:numRef>
          </c:val>
          <c:smooth val="0"/>
          <c:extLst>
            <c:ext xmlns:c16="http://schemas.microsoft.com/office/drawing/2014/chart" uri="{C3380CC4-5D6E-409C-BE32-E72D297353CC}">
              <c16:uniqueId val="{00000002-C43A-4F18-9DDA-31F4836AA1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8.8699999999999992</c:v>
                </c:pt>
                <c:pt idx="2">
                  <c:v>#N/A</c:v>
                </c:pt>
                <c:pt idx="3">
                  <c:v>8.59</c:v>
                </c:pt>
                <c:pt idx="4">
                  <c:v>#N/A</c:v>
                </c:pt>
                <c:pt idx="5">
                  <c:v>7.96</c:v>
                </c:pt>
                <c:pt idx="6">
                  <c:v>#N/A</c:v>
                </c:pt>
                <c:pt idx="7">
                  <c:v>0</c:v>
                </c:pt>
                <c:pt idx="8">
                  <c:v>#N/A</c:v>
                </c:pt>
                <c:pt idx="9">
                  <c:v>0</c:v>
                </c:pt>
              </c:numCache>
            </c:numRef>
          </c:val>
          <c:extLst>
            <c:ext xmlns:c16="http://schemas.microsoft.com/office/drawing/2014/chart" uri="{C3380CC4-5D6E-409C-BE32-E72D297353CC}">
              <c16:uniqueId val="{00000000-CE90-4515-BC64-7924029A16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90-4515-BC64-7924029A1631}"/>
            </c:ext>
          </c:extLst>
        </c:ser>
        <c:ser>
          <c:idx val="2"/>
          <c:order val="2"/>
          <c:tx>
            <c:strRef>
              <c:f>データシート!$A$29</c:f>
              <c:strCache>
                <c:ptCount val="1"/>
                <c:pt idx="0">
                  <c:v>国民健康保険与島診療所特別会計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0.23</c:v>
                </c:pt>
                <c:pt idx="1">
                  <c:v>#N/A</c:v>
                </c:pt>
                <c:pt idx="2">
                  <c:v>0.27</c:v>
                </c:pt>
                <c:pt idx="3">
                  <c:v>#N/A</c:v>
                </c:pt>
                <c:pt idx="4">
                  <c:v>#N/A</c:v>
                </c:pt>
                <c:pt idx="5">
                  <c:v>0</c:v>
                </c:pt>
                <c:pt idx="6">
                  <c:v>#N/A</c:v>
                </c:pt>
                <c:pt idx="7">
                  <c:v>0</c:v>
                </c:pt>
                <c:pt idx="8">
                  <c:v>#N/A</c:v>
                </c:pt>
                <c:pt idx="9">
                  <c:v>0</c:v>
                </c:pt>
              </c:numCache>
            </c:numRef>
          </c:val>
          <c:extLst>
            <c:ext xmlns:c16="http://schemas.microsoft.com/office/drawing/2014/chart" uri="{C3380CC4-5D6E-409C-BE32-E72D297353CC}">
              <c16:uniqueId val="{00000002-CE90-4515-BC64-7924029A1631}"/>
            </c:ext>
          </c:extLst>
        </c:ser>
        <c:ser>
          <c:idx val="3"/>
          <c:order val="3"/>
          <c:tx>
            <c:strRef>
              <c:f>データシート!$A$30</c:f>
              <c:strCache>
                <c:ptCount val="1"/>
                <c:pt idx="0">
                  <c:v>王越診療所特別会計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E90-4515-BC64-7924029A163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E90-4515-BC64-7924029A163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0.71</c:v>
                </c:pt>
                <c:pt idx="1">
                  <c:v>#N/A</c:v>
                </c:pt>
                <c:pt idx="2">
                  <c:v>0.54</c:v>
                </c:pt>
                <c:pt idx="3">
                  <c:v>#N/A</c:v>
                </c:pt>
                <c:pt idx="4">
                  <c:v>#N/A</c:v>
                </c:pt>
                <c:pt idx="5">
                  <c:v>0.43</c:v>
                </c:pt>
                <c:pt idx="6">
                  <c:v>#N/A</c:v>
                </c:pt>
                <c:pt idx="7">
                  <c:v>0.16</c:v>
                </c:pt>
                <c:pt idx="8">
                  <c:v>#N/A</c:v>
                </c:pt>
                <c:pt idx="9">
                  <c:v>0.02</c:v>
                </c:pt>
              </c:numCache>
            </c:numRef>
          </c:val>
          <c:extLst>
            <c:ext xmlns:c16="http://schemas.microsoft.com/office/drawing/2014/chart" uri="{C3380CC4-5D6E-409C-BE32-E72D297353CC}">
              <c16:uniqueId val="{00000005-CE90-4515-BC64-7924029A163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0.63</c:v>
                </c:pt>
                <c:pt idx="2">
                  <c:v>#N/A</c:v>
                </c:pt>
                <c:pt idx="3">
                  <c:v>0.72</c:v>
                </c:pt>
                <c:pt idx="4">
                  <c:v>#N/A</c:v>
                </c:pt>
                <c:pt idx="5">
                  <c:v>1.67</c:v>
                </c:pt>
                <c:pt idx="6">
                  <c:v>#N/A</c:v>
                </c:pt>
                <c:pt idx="7">
                  <c:v>1.08</c:v>
                </c:pt>
                <c:pt idx="8">
                  <c:v>#N/A</c:v>
                </c:pt>
                <c:pt idx="9">
                  <c:v>0.65</c:v>
                </c:pt>
              </c:numCache>
            </c:numRef>
          </c:val>
          <c:extLst>
            <c:ext xmlns:c16="http://schemas.microsoft.com/office/drawing/2014/chart" uri="{C3380CC4-5D6E-409C-BE32-E72D297353CC}">
              <c16:uniqueId val="{00000006-CE90-4515-BC64-7924029A1631}"/>
            </c:ext>
          </c:extLst>
        </c:ser>
        <c:ser>
          <c:idx val="7"/>
          <c:order val="7"/>
          <c:tx>
            <c:strRef>
              <c:f>データシート!$A$34</c:f>
              <c:strCache>
                <c:ptCount val="1"/>
                <c:pt idx="0">
                  <c:v>坂出港港湾整備事業特別会計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0.56999999999999995</c:v>
                </c:pt>
                <c:pt idx="4">
                  <c:v>#N/A</c:v>
                </c:pt>
                <c:pt idx="5">
                  <c:v>0.32</c:v>
                </c:pt>
                <c:pt idx="6">
                  <c:v>#N/A</c:v>
                </c:pt>
                <c:pt idx="7">
                  <c:v>0.73</c:v>
                </c:pt>
                <c:pt idx="8">
                  <c:v>#N/A</c:v>
                </c:pt>
                <c:pt idx="9">
                  <c:v>0.82</c:v>
                </c:pt>
              </c:numCache>
            </c:numRef>
          </c:val>
          <c:extLst>
            <c:ext xmlns:c16="http://schemas.microsoft.com/office/drawing/2014/chart" uri="{C3380CC4-5D6E-409C-BE32-E72D297353CC}">
              <c16:uniqueId val="{00000007-CE90-4515-BC64-7924029A16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6.18</c:v>
                </c:pt>
                <c:pt idx="2">
                  <c:v>#N/A</c:v>
                </c:pt>
                <c:pt idx="3">
                  <c:v>5.39</c:v>
                </c:pt>
                <c:pt idx="4">
                  <c:v>#N/A</c:v>
                </c:pt>
                <c:pt idx="5">
                  <c:v>1.28</c:v>
                </c:pt>
                <c:pt idx="6">
                  <c:v>#N/A</c:v>
                </c:pt>
                <c:pt idx="7">
                  <c:v>2.89</c:v>
                </c:pt>
                <c:pt idx="8">
                  <c:v>#N/A</c:v>
                </c:pt>
                <c:pt idx="9">
                  <c:v>1.79</c:v>
                </c:pt>
              </c:numCache>
            </c:numRef>
          </c:val>
          <c:extLst>
            <c:ext xmlns:c16="http://schemas.microsoft.com/office/drawing/2014/chart" uri="{C3380CC4-5D6E-409C-BE32-E72D297353CC}">
              <c16:uniqueId val="{00000008-CE90-4515-BC64-7924029A1631}"/>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29.29</c:v>
                </c:pt>
                <c:pt idx="2">
                  <c:v>#N/A</c:v>
                </c:pt>
                <c:pt idx="3">
                  <c:v>28.82</c:v>
                </c:pt>
                <c:pt idx="4">
                  <c:v>#N/A</c:v>
                </c:pt>
                <c:pt idx="5">
                  <c:v>26.5</c:v>
                </c:pt>
                <c:pt idx="6">
                  <c:v>#N/A</c:v>
                </c:pt>
                <c:pt idx="7">
                  <c:v>27.74</c:v>
                </c:pt>
                <c:pt idx="8">
                  <c:v>#N/A</c:v>
                </c:pt>
                <c:pt idx="9">
                  <c:v>33.56</c:v>
                </c:pt>
              </c:numCache>
            </c:numRef>
          </c:val>
          <c:extLst>
            <c:ext xmlns:c16="http://schemas.microsoft.com/office/drawing/2014/chart" uri="{C3380CC4-5D6E-409C-BE32-E72D297353CC}">
              <c16:uniqueId val="{00000009-CE90-4515-BC64-7924029A16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1453</c:v>
                </c:pt>
                <c:pt idx="5">
                  <c:v>1480</c:v>
                </c:pt>
                <c:pt idx="8">
                  <c:v>1510</c:v>
                </c:pt>
                <c:pt idx="11">
                  <c:v>1510</c:v>
                </c:pt>
                <c:pt idx="14">
                  <c:v>1500</c:v>
                </c:pt>
              </c:numCache>
            </c:numRef>
          </c:val>
          <c:extLst>
            <c:ext xmlns:c16="http://schemas.microsoft.com/office/drawing/2014/chart" uri="{C3380CC4-5D6E-409C-BE32-E72D297353CC}">
              <c16:uniqueId val="{00000000-752E-427B-98C6-EC97E53757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2E-427B-98C6-EC97E53757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752E-427B-98C6-EC97E53757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c:v>
                </c:pt>
                <c:pt idx="3">
                  <c:v>0</c:v>
                </c:pt>
                <c:pt idx="6">
                  <c:v>0</c:v>
                </c:pt>
                <c:pt idx="9">
                  <c:v>0</c:v>
                </c:pt>
                <c:pt idx="12">
                  <c:v>1</c:v>
                </c:pt>
              </c:numCache>
            </c:numRef>
          </c:val>
          <c:extLst>
            <c:ext xmlns:c16="http://schemas.microsoft.com/office/drawing/2014/chart" uri="{C3380CC4-5D6E-409C-BE32-E72D297353CC}">
              <c16:uniqueId val="{00000003-752E-427B-98C6-EC97E53757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644</c:v>
                </c:pt>
                <c:pt idx="3">
                  <c:v>650</c:v>
                </c:pt>
                <c:pt idx="6">
                  <c:v>673</c:v>
                </c:pt>
                <c:pt idx="9">
                  <c:v>639</c:v>
                </c:pt>
                <c:pt idx="12">
                  <c:v>673</c:v>
                </c:pt>
              </c:numCache>
            </c:numRef>
          </c:val>
          <c:extLst>
            <c:ext xmlns:c16="http://schemas.microsoft.com/office/drawing/2014/chart" uri="{C3380CC4-5D6E-409C-BE32-E72D297353CC}">
              <c16:uniqueId val="{00000004-752E-427B-98C6-EC97E53757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2E-427B-98C6-EC97E53757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2E-427B-98C6-EC97E53757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2295</c:v>
                </c:pt>
                <c:pt idx="3">
                  <c:v>2213</c:v>
                </c:pt>
                <c:pt idx="6">
                  <c:v>2205</c:v>
                </c:pt>
                <c:pt idx="9">
                  <c:v>2103</c:v>
                </c:pt>
                <c:pt idx="12">
                  <c:v>2024</c:v>
                </c:pt>
              </c:numCache>
            </c:numRef>
          </c:val>
          <c:extLst>
            <c:ext xmlns:c16="http://schemas.microsoft.com/office/drawing/2014/chart" uri="{C3380CC4-5D6E-409C-BE32-E72D297353CC}">
              <c16:uniqueId val="{00000007-752E-427B-98C6-EC97E53757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1524</c:v>
                </c:pt>
                <c:pt idx="2">
                  <c:v>#N/A</c:v>
                </c:pt>
                <c:pt idx="3">
                  <c:v>#N/A</c:v>
                </c:pt>
                <c:pt idx="4">
                  <c:v>1384</c:v>
                </c:pt>
                <c:pt idx="5">
                  <c:v>#N/A</c:v>
                </c:pt>
                <c:pt idx="6">
                  <c:v>#N/A</c:v>
                </c:pt>
                <c:pt idx="7">
                  <c:v>1369</c:v>
                </c:pt>
                <c:pt idx="8">
                  <c:v>#N/A</c:v>
                </c:pt>
                <c:pt idx="9">
                  <c:v>#N/A</c:v>
                </c:pt>
                <c:pt idx="10">
                  <c:v>1233</c:v>
                </c:pt>
                <c:pt idx="11">
                  <c:v>#N/A</c:v>
                </c:pt>
                <c:pt idx="12">
                  <c:v>#N/A</c:v>
                </c:pt>
                <c:pt idx="13">
                  <c:v>1199</c:v>
                </c:pt>
                <c:pt idx="14">
                  <c:v>#N/A</c:v>
                </c:pt>
              </c:numCache>
            </c:numRef>
          </c:val>
          <c:smooth val="0"/>
          <c:extLst>
            <c:ext xmlns:c16="http://schemas.microsoft.com/office/drawing/2014/chart" uri="{C3380CC4-5D6E-409C-BE32-E72D297353CC}">
              <c16:uniqueId val="{00000008-752E-427B-98C6-EC97E53757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18385</c:v>
                </c:pt>
                <c:pt idx="5">
                  <c:v>18527</c:v>
                </c:pt>
                <c:pt idx="8">
                  <c:v>18588</c:v>
                </c:pt>
                <c:pt idx="11">
                  <c:v>18821</c:v>
                </c:pt>
                <c:pt idx="14">
                  <c:v>19346</c:v>
                </c:pt>
              </c:numCache>
            </c:numRef>
          </c:val>
          <c:extLst>
            <c:ext xmlns:c16="http://schemas.microsoft.com/office/drawing/2014/chart" uri="{C3380CC4-5D6E-409C-BE32-E72D297353CC}">
              <c16:uniqueId val="{00000000-1DFE-46FE-8807-DAE921CF6D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c:v>
                </c:pt>
                <c:pt idx="5">
                  <c:v>15</c:v>
                </c:pt>
                <c:pt idx="8">
                  <c:v>7</c:v>
                </c:pt>
                <c:pt idx="11">
                  <c:v>2</c:v>
                </c:pt>
                <c:pt idx="14">
                  <c:v>1</c:v>
                </c:pt>
              </c:numCache>
            </c:numRef>
          </c:val>
          <c:extLst>
            <c:ext xmlns:c16="http://schemas.microsoft.com/office/drawing/2014/chart" uri="{C3380CC4-5D6E-409C-BE32-E72D297353CC}">
              <c16:uniqueId val="{00000001-1DFE-46FE-8807-DAE921CF6D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5246</c:v>
                </c:pt>
                <c:pt idx="5">
                  <c:v>5725</c:v>
                </c:pt>
                <c:pt idx="8">
                  <c:v>6088</c:v>
                </c:pt>
                <c:pt idx="11">
                  <c:v>5673</c:v>
                </c:pt>
                <c:pt idx="14">
                  <c:v>5250</c:v>
                </c:pt>
              </c:numCache>
            </c:numRef>
          </c:val>
          <c:extLst>
            <c:ext xmlns:c16="http://schemas.microsoft.com/office/drawing/2014/chart" uri="{C3380CC4-5D6E-409C-BE32-E72D297353CC}">
              <c16:uniqueId val="{00000002-1DFE-46FE-8807-DAE921CF6D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FE-46FE-8807-DAE921CF6D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FE-46FE-8807-DAE921CF6D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FE-46FE-8807-DAE921CF6D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3776</c:v>
                </c:pt>
                <c:pt idx="3">
                  <c:v>3514</c:v>
                </c:pt>
                <c:pt idx="6">
                  <c:v>3411</c:v>
                </c:pt>
                <c:pt idx="9">
                  <c:v>2976</c:v>
                </c:pt>
                <c:pt idx="12">
                  <c:v>3093</c:v>
                </c:pt>
              </c:numCache>
            </c:numRef>
          </c:val>
          <c:extLst>
            <c:ext xmlns:c16="http://schemas.microsoft.com/office/drawing/2014/chart" uri="{C3380CC4-5D6E-409C-BE32-E72D297353CC}">
              <c16:uniqueId val="{00000006-1DFE-46FE-8807-DAE921CF6D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FE-46FE-8807-DAE921CF6D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9812</c:v>
                </c:pt>
                <c:pt idx="3">
                  <c:v>9479</c:v>
                </c:pt>
                <c:pt idx="6">
                  <c:v>9255</c:v>
                </c:pt>
                <c:pt idx="9">
                  <c:v>8589</c:v>
                </c:pt>
                <c:pt idx="12">
                  <c:v>8246</c:v>
                </c:pt>
              </c:numCache>
            </c:numRef>
          </c:val>
          <c:extLst>
            <c:ext xmlns:c16="http://schemas.microsoft.com/office/drawing/2014/chart" uri="{C3380CC4-5D6E-409C-BE32-E72D297353CC}">
              <c16:uniqueId val="{00000008-1DFE-46FE-8807-DAE921CF6D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8</c:v>
                </c:pt>
                <c:pt idx="6">
                  <c:v>7</c:v>
                </c:pt>
                <c:pt idx="9">
                  <c:v>5</c:v>
                </c:pt>
                <c:pt idx="12">
                  <c:v>4</c:v>
                </c:pt>
              </c:numCache>
            </c:numRef>
          </c:val>
          <c:extLst>
            <c:ext xmlns:c16="http://schemas.microsoft.com/office/drawing/2014/chart" uri="{C3380CC4-5D6E-409C-BE32-E72D297353CC}">
              <c16:uniqueId val="{00000009-1DFE-46FE-8807-DAE921CF6D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21937</c:v>
                </c:pt>
                <c:pt idx="3">
                  <c:v>21938</c:v>
                </c:pt>
                <c:pt idx="6">
                  <c:v>21844</c:v>
                </c:pt>
                <c:pt idx="9">
                  <c:v>22393</c:v>
                </c:pt>
                <c:pt idx="12">
                  <c:v>23601</c:v>
                </c:pt>
              </c:numCache>
            </c:numRef>
          </c:val>
          <c:extLst>
            <c:ext xmlns:c16="http://schemas.microsoft.com/office/drawing/2014/chart" uri="{C3380CC4-5D6E-409C-BE32-E72D297353CC}">
              <c16:uniqueId val="{0000000A-1DFE-46FE-8807-DAE921CF6D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11882</c:v>
                </c:pt>
                <c:pt idx="2">
                  <c:v>#N/A</c:v>
                </c:pt>
                <c:pt idx="3">
                  <c:v>#N/A</c:v>
                </c:pt>
                <c:pt idx="4">
                  <c:v>10671</c:v>
                </c:pt>
                <c:pt idx="5">
                  <c:v>#N/A</c:v>
                </c:pt>
                <c:pt idx="6">
                  <c:v>#N/A</c:v>
                </c:pt>
                <c:pt idx="7">
                  <c:v>9834</c:v>
                </c:pt>
                <c:pt idx="8">
                  <c:v>#N/A</c:v>
                </c:pt>
                <c:pt idx="9">
                  <c:v>#N/A</c:v>
                </c:pt>
                <c:pt idx="10">
                  <c:v>9468</c:v>
                </c:pt>
                <c:pt idx="11">
                  <c:v>#N/A</c:v>
                </c:pt>
                <c:pt idx="12">
                  <c:v>#N/A</c:v>
                </c:pt>
                <c:pt idx="13">
                  <c:v>10347</c:v>
                </c:pt>
                <c:pt idx="14">
                  <c:v>#N/A</c:v>
                </c:pt>
              </c:numCache>
            </c:numRef>
          </c:val>
          <c:smooth val="0"/>
          <c:extLst>
            <c:ext xmlns:c16="http://schemas.microsoft.com/office/drawing/2014/chart" uri="{C3380CC4-5D6E-409C-BE32-E72D297353CC}">
              <c16:uniqueId val="{0000000B-1DFE-46FE-8807-DAE921CF6D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3139</c:v>
                </c:pt>
                <c:pt idx="1">
                  <c:v>2928</c:v>
                </c:pt>
                <c:pt idx="2">
                  <c:v>3130</c:v>
                </c:pt>
              </c:numCache>
            </c:numRef>
          </c:val>
          <c:extLst>
            <c:ext xmlns:c16="http://schemas.microsoft.com/office/drawing/2014/chart" uri="{C3380CC4-5D6E-409C-BE32-E72D297353CC}">
              <c16:uniqueId val="{00000000-5B42-4CB8-BD8A-2B3854E927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5B42-4CB8-BD8A-2B3854E927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2475</c:v>
                </c:pt>
                <c:pt idx="1">
                  <c:v>2225</c:v>
                </c:pt>
                <c:pt idx="2">
                  <c:v>1619</c:v>
                </c:pt>
              </c:numCache>
            </c:numRef>
          </c:val>
          <c:extLst>
            <c:ext xmlns:c16="http://schemas.microsoft.com/office/drawing/2014/chart" uri="{C3380CC4-5D6E-409C-BE32-E72D297353CC}">
              <c16:uniqueId val="{00000002-5B42-4CB8-BD8A-2B3854E927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{6797F667-7B04-47E8-8C45-8018EF36D645}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A03-46FB-A5A0-F0364968F4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{E261C4AE-A6CD-4A24-BC80-ABE605AA5A2D}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03-46FB-A5A0-F0364968F4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{0DC6083E-ACFA-46F6-9DE9-EEA4EF0F56FD}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03-46FB-A5A0-F0364968F4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{044985A3-6638-439D-BFBA-08FDE72A2033}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03-46FB-A5A0-F0364968F4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{A1A0A54E-9A88-40D8-8C66-5DCC64666637}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03-46FB-A5A0-F0364968F4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{84C47E22-47DC-4365-B894-D71C04BFFF3B}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A03-46FB-A5A0-F0364968F4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{16EEF9C7-209E-4C67-9790-4FC9EAEF160E}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A03-46FB-A5A0-F0364968F4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{DC7673F1-3EE0-4350-B893-EB90D692048E}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A03-46FB-A5A0-F0364968F4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{5151ABB9-E819-448D-BDE8-EBDEFD5BEA21}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A03-46FB-A5A0-F0364968F4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69.8</c:v>
                </c:pt>
                <c:pt idx="8">
                  <c:v>70.7</c:v>
                </c:pt>
                <c:pt idx="16">
                  <c:v>71.5</c:v>
                </c:pt>
                <c:pt idx="24">
                  <c:v>72.2</c:v>
                </c:pt>
                <c:pt idx="32">
                  <c:v>73.2</c:v>
                </c:pt>
              </c:numCache>
            </c:numRef>
          </c:xVal>
          <c:yVal>
            <c:numRef>
              <c:f>公会計指標分析・財政指標組合せ分析表!$BP$51:$DC$51</c:f>
              <c:numCache>
                <c:formatCode>#,##0.0;"▲ "#,##0.0</c:formatCode>
                <c:ptCount val="40"/>
                <c:pt idx="0">
                  <c:v>97.5</c:v>
                </c:pt>
                <c:pt idx="8">
                  <c:v>88.3</c:v>
                </c:pt>
                <c:pt idx="16">
                  <c:v>81.5</c:v>
                </c:pt>
                <c:pt idx="24">
                  <c:v>78.2</c:v>
                </c:pt>
                <c:pt idx="32">
                  <c:v>86.6</c:v>
                </c:pt>
              </c:numCache>
            </c:numRef>
          </c:yVal>
          <c:smooth val="0"/>
          <c:extLst>
            <c:ext xmlns:c16="http://schemas.microsoft.com/office/drawing/2014/chart" uri="{C3380CC4-5D6E-409C-BE32-E72D297353CC}">
              <c16:uniqueId val="{00000009-AA03-46FB-A5A0-F0364968F4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7219953735886838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{1F4B69BF-5ED4-4D3D-8268-42C37B7AE70F}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A03-46FB-A5A0-F0364968F4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{BFE1A404-29B6-4137-AB87-D51A4FBD15C4}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03-46FB-A5A0-F0364968F4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{0E0DD72E-A7DE-42B4-9B4B-BE82892A8C16}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03-46FB-A5A0-F0364968F4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{44EFCD14-2FF5-4758-ACAD-A0E0EAF070E5}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03-46FB-A5A0-F0364968F4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{AB424900-EF44-4DEB-9F71-240FA53EE1D4}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03-46FB-A5A0-F0364968F4D8}"/>
                </c:ext>
              </c:extLst>
            </c:dLbl>
            <c:dLbl>
              <c:idx val="8"/>
              <c:layout>
                <c:manualLayout>
                  <c:x val="-2.707044720325776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{3C27B388-8FCD-435F-B108-44DC810F21E6}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A03-46FB-A5A0-F0364968F4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{B9EF69F6-5A35-4CBE-9941-D8BDDDC3C7EF}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A03-46FB-A5A0-F0364968F4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{048F1AF5-3CD5-43E9-AF18-0ADEAAA571F3}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A03-46FB-A5A0-F0364968F4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{52C426A7-97FE-4627-9C7A-85167CDA307C}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A03-46FB-A5A0-F0364968F4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57.2</c:v>
                </c:pt>
                <c:pt idx="16">
                  <c:v>58.5</c:v>
                </c:pt>
                <c:pt idx="24">
                  <c:v>59.8</c:v>
                </c:pt>
                <c:pt idx="32">
                  <c:v>60.6</c:v>
                </c:pt>
              </c:numCache>
            </c:numRef>
          </c:xVal>
          <c:yVal>
            <c:numRef>
              <c:f>公会計指標分析・財政指標組合せ分析表!$BP$55:$DC$55</c:f>
              <c:numCache>
                <c:formatCode>#,##0.0;"▲ "#,##0.0</c:formatCode>
                <c:ptCount val="40"/>
                <c:pt idx="0">
                  <c:v>33.6</c:v>
                </c:pt>
                <c:pt idx="8">
                  <c:v>33.1</c:v>
                </c:pt>
                <c:pt idx="16">
                  <c:v>31.3</c:v>
                </c:pt>
                <c:pt idx="24">
                  <c:v>25.3</c:v>
                </c:pt>
                <c:pt idx="32">
                  <c:v>25.5</c:v>
                </c:pt>
              </c:numCache>
            </c:numRef>
          </c:yVal>
          <c:smooth val="0"/>
          <c:extLst>
            <c:ext xmlns:c16="http://schemas.microsoft.com/office/drawing/2014/chart" uri="{C3380CC4-5D6E-409C-BE32-E72D297353CC}">
              <c16:uniqueId val="{00000013-AA03-46FB-A5A0-F0364968F4D8}"/>
            </c:ext>
          </c:extLst>
        </c:ser>
        <c:dLbls>
          <c:showLegendKey val="0"/>
          <c:showVal val="1"/>
          <c:showCatName val="0"/>
          <c:showSerName val="0"/>
          <c:showPercent val="0"/>
          <c:showBubbleSize val="0"/>
        </c:dLbls>
        <c:axId val="46179840"/>
        <c:axId val="46181760"/>
      </c:scatterChart>
      <c:valAx>
        <c:axId val="46179840"/>
        <c:scaling>
          <c:orientation val="minMax"/>
          <c:max val="7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{F75C3F4D-D681-40B4-B40A-EE8F2DA35C0D}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EBD-443B-B1CD-E34C1B82CD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{0A8F094A-C511-4000-B265-D3EDDA190C66}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BD-443B-B1CD-E34C1B82CD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{B82B9C07-B7AB-4FEE-961F-B4D6400C0DD7}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BD-443B-B1CD-E34C1B82CD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{2F1112E2-F616-49EF-921E-45F9ED010C7B}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BD-443B-B1CD-E34C1B82CD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{6305B797-0496-4519-A83A-C76CFD8F93DF}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BD-443B-B1CD-E34C1B82CD2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{3CBF16C1-9914-4178-AE68-08B69E4F646C}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EBD-443B-B1CD-E34C1B82CD2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{720D13A6-4D59-4673-A1F9-A419690BE142}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EBD-443B-B1CD-E34C1B82CD2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{078D7998-E9B8-4710-8B49-DE39B17FE587}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EBD-443B-B1CD-E34C1B82CD2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{4094EF7E-BD51-4E48-93EB-863FF926DF55}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EBD-443B-B1CD-E34C1B82CD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12.2</c:v>
                </c:pt>
                <c:pt idx="16">
                  <c:v>11.7</c:v>
                </c:pt>
                <c:pt idx="24">
                  <c:v>11</c:v>
                </c:pt>
                <c:pt idx="32">
                  <c:v>10.5</c:v>
                </c:pt>
              </c:numCache>
            </c:numRef>
          </c:xVal>
          <c:yVal>
            <c:numRef>
              <c:f>公会計指標分析・財政指標組合せ分析表!$BP$73:$DC$73</c:f>
              <c:numCache>
                <c:formatCode>#,##0.0;"▲ "#,##0.0</c:formatCode>
                <c:ptCount val="40"/>
                <c:pt idx="0">
                  <c:v>97.5</c:v>
                </c:pt>
                <c:pt idx="8">
                  <c:v>88.3</c:v>
                </c:pt>
                <c:pt idx="16">
                  <c:v>81.5</c:v>
                </c:pt>
                <c:pt idx="24">
                  <c:v>78.2</c:v>
                </c:pt>
                <c:pt idx="32">
                  <c:v>86.6</c:v>
                </c:pt>
              </c:numCache>
            </c:numRef>
          </c:yVal>
          <c:smooth val="0"/>
          <c:extLst>
            <c:ext xmlns:c16="http://schemas.microsoft.com/office/drawing/2014/chart" uri="{C3380CC4-5D6E-409C-BE32-E72D297353CC}">
              <c16:uniqueId val="{00000009-8EBD-443B-B1CD-E34C1B82CD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877272121596413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{C829A0BF-A59E-40DB-B35D-9E21FB63BFBF}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EBD-443B-B1CD-E34C1B82CD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{37CF1A66-7E02-405E-AE44-CB9D57AA98E6}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BD-443B-B1CD-E34C1B82CD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{9B027569-C16D-4EB9-A955-66CC49F8A27F}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BD-443B-B1CD-E34C1B82CD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{D8045DD8-AE23-460E-B402-7B3623B41262}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BD-443B-B1CD-E34C1B82CD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{51880A08-3FE7-4112-9E6F-4D429B1353E1}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BD-443B-B1CD-E34C1B82CD2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{9197BBD0-9892-428B-9FE3-47A1C2C91771}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EBD-443B-B1CD-E34C1B82CD29}"/>
                </c:ext>
              </c:extLst>
            </c:dLbl>
            <c:dLbl>
              <c:idx val="16"/>
              <c:layout>
                <c:manualLayout>
                  <c:x val="-3.051871111662485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{86A5AF59-AF85-4067-B43D-2CC329FD997D}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EBD-443B-B1CD-E34C1B82CD2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{87715CBC-88A9-4394-8874-979328D92CA0}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EBD-443B-B1CD-E34C1B82CD2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{504B4FC4-0756-40CC-8AC8-5617FCC60F57}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EBD-443B-B1CD-E34C1B82CD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7.5</c:v>
                </c:pt>
                <c:pt idx="16">
                  <c:v>7.2</c:v>
                </c:pt>
                <c:pt idx="24">
                  <c:v>6.9</c:v>
                </c:pt>
                <c:pt idx="32">
                  <c:v>6.6</c:v>
                </c:pt>
              </c:numCache>
            </c:numRef>
          </c:xVal>
          <c:yVal>
            <c:numRef>
              <c:f>公会計指標分析・財政指標組合せ分析表!$BP$77:$DC$77</c:f>
              <c:numCache>
                <c:formatCode>#,##0.0;"▲ "#,##0.0</c:formatCode>
                <c:ptCount val="40"/>
                <c:pt idx="0">
                  <c:v>33.6</c:v>
                </c:pt>
                <c:pt idx="8">
                  <c:v>33.1</c:v>
                </c:pt>
                <c:pt idx="16">
                  <c:v>31.3</c:v>
                </c:pt>
                <c:pt idx="24">
                  <c:v>25.3</c:v>
                </c:pt>
                <c:pt idx="32">
                  <c:v>25.5</c:v>
                </c:pt>
              </c:numCache>
            </c:numRef>
          </c:yVal>
          <c:smooth val="0"/>
          <c:extLst>
            <c:ext xmlns:c16="http://schemas.microsoft.com/office/drawing/2014/chart" uri="{C3380CC4-5D6E-409C-BE32-E72D297353CC}">
              <c16:uniqueId val="{00000013-8EBD-443B-B1CD-E34C1B82CD29}"/>
            </c:ext>
          </c:extLst>
        </c:ser>
        <c:dLbls>
          <c:showLegendKey val="0"/>
          <c:showVal val="1"/>
          <c:showCatName val="0"/>
          <c:showSerName val="0"/>
          <c:showPercent val="0"/>
          <c:showBubbleSize val="0"/>
        </c:dLbls>
        <c:axId val="84219776"/>
        <c:axId val="84234240"/>
      </c:scatterChart>
      <c:valAx>
        <c:axId val="84219776"/>
        <c:scaling>
          <c:orientation val="minMax"/>
          <c:max val="13.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＜元利償還金＞</a:t>
          </a:r>
        </a:p>
        <a:p>
          <a:r>
            <a:rPr kumimoji="1" lang="ja-JP" altLang="en-US" sz="950">
              <a:latin typeface="ＭＳ ゴシック" pitchFamily="49" charset="-128"/>
              <a:ea typeface="ＭＳ ゴシック" pitchFamily="49" charset="-128"/>
            </a:rPr>
            <a:t>平成</a:t>
          </a:r>
          <a:r>
            <a:rPr kumimoji="1" lang="en-US" altLang="ja-JP" sz="950">
              <a:latin typeface="ＭＳ ゴシック" pitchFamily="49" charset="-128"/>
              <a:ea typeface="ＭＳ ゴシック" pitchFamily="49" charset="-128"/>
            </a:rPr>
            <a:t>17</a:t>
          </a:r>
          <a:r>
            <a:rPr kumimoji="1" lang="ja-JP" altLang="en-US" sz="950">
              <a:latin typeface="ＭＳ ゴシック" pitchFamily="49" charset="-128"/>
              <a:ea typeface="ＭＳ ゴシック" pitchFamily="49" charset="-128"/>
            </a:rPr>
            <a:t>年度にて坂出駅周辺整備主要プロジェクト等の大規模事業が終了しており、元利償還金は減少傾向にある。今後は事業の厳しい取捨選択を行い、市債の新規発行を極力抑制し将来に過大な負担を残さないよう努める。</a:t>
          </a:r>
        </a:p>
        <a:p>
          <a:endParaRPr kumimoji="1" lang="ja-JP" altLang="en-US" sz="3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＜公営企業債の元利償還金に対する繰入金＞</a:t>
          </a:r>
        </a:p>
        <a:p>
          <a:r>
            <a:rPr kumimoji="1" lang="ja-JP" altLang="en-US" sz="950">
              <a:latin typeface="ＭＳ ゴシック" pitchFamily="49" charset="-128"/>
              <a:ea typeface="ＭＳ ゴシック" pitchFamily="49" charset="-128"/>
            </a:rPr>
            <a:t>主な構成要素となっている病院事業会計については、新病院建設（平成</a:t>
          </a:r>
          <a:r>
            <a:rPr kumimoji="1" lang="en-US" altLang="ja-JP" sz="950">
              <a:latin typeface="ＭＳ ゴシック" pitchFamily="49" charset="-128"/>
              <a:ea typeface="ＭＳ ゴシック" pitchFamily="49" charset="-128"/>
            </a:rPr>
            <a:t>26</a:t>
          </a:r>
          <a:r>
            <a:rPr kumimoji="1" lang="ja-JP" altLang="en-US" sz="950">
              <a:latin typeface="ＭＳ ゴシック" pitchFamily="49" charset="-128"/>
              <a:ea typeface="ＭＳ ゴシック" pitchFamily="49" charset="-128"/>
            </a:rPr>
            <a:t>年度完了）に伴う医療機器整備事業債の元金償還が終了となる一方で、施設整備事業債の元金償還が開始となり繰入金が同程度となっているが、下水道事業特別会計については、令和</a:t>
          </a:r>
          <a:r>
            <a:rPr kumimoji="1" lang="en-US" altLang="ja-JP" sz="950">
              <a:latin typeface="ＭＳ ゴシック" pitchFamily="49" charset="-128"/>
              <a:ea typeface="ＭＳ ゴシック" pitchFamily="49" charset="-128"/>
            </a:rPr>
            <a:t>2</a:t>
          </a:r>
          <a:r>
            <a:rPr kumimoji="1" lang="ja-JP" altLang="en-US" sz="950">
              <a:latin typeface="ＭＳ ゴシック" pitchFamily="49" charset="-128"/>
              <a:ea typeface="ＭＳ ゴシック" pitchFamily="49" charset="-128"/>
            </a:rPr>
            <a:t>年</a:t>
          </a:r>
          <a:r>
            <a:rPr kumimoji="1" lang="en-US" altLang="ja-JP" sz="950">
              <a:latin typeface="ＭＳ ゴシック" pitchFamily="49" charset="-128"/>
              <a:ea typeface="ＭＳ ゴシック" pitchFamily="49" charset="-128"/>
            </a:rPr>
            <a:t>4</a:t>
          </a:r>
          <a:r>
            <a:rPr kumimoji="1" lang="ja-JP" altLang="en-US" sz="950">
              <a:latin typeface="ＭＳ ゴシック" pitchFamily="49" charset="-128"/>
              <a:ea typeface="ＭＳ ゴシック" pitchFamily="49" charset="-128"/>
            </a:rPr>
            <a:t>月より地方公営企業法を適用することに伴い令和</a:t>
          </a:r>
          <a:r>
            <a:rPr kumimoji="1" lang="en-US" altLang="ja-JP" sz="950">
              <a:latin typeface="ＭＳ ゴシック" pitchFamily="49" charset="-128"/>
              <a:ea typeface="ＭＳ ゴシック" pitchFamily="49" charset="-128"/>
            </a:rPr>
            <a:t>2</a:t>
          </a:r>
          <a:r>
            <a:rPr kumimoji="1" lang="ja-JP" altLang="en-US" sz="950">
              <a:latin typeface="ＭＳ ゴシック" pitchFamily="49" charset="-128"/>
              <a:ea typeface="ＭＳ ゴシック" pitchFamily="49" charset="-128"/>
            </a:rPr>
            <a:t>年</a:t>
          </a:r>
          <a:r>
            <a:rPr kumimoji="1" lang="en-US" altLang="ja-JP" sz="950">
              <a:latin typeface="ＭＳ ゴシック" pitchFamily="49" charset="-128"/>
              <a:ea typeface="ＭＳ ゴシック" pitchFamily="49" charset="-128"/>
            </a:rPr>
            <a:t>3</a:t>
          </a:r>
          <a:r>
            <a:rPr kumimoji="1" lang="ja-JP" altLang="en-US" sz="950">
              <a:latin typeface="ＭＳ ゴシック" pitchFamily="49" charset="-128"/>
              <a:ea typeface="ＭＳ ゴシック" pitchFamily="49" charset="-128"/>
            </a:rPr>
            <a:t>月</a:t>
          </a:r>
          <a:r>
            <a:rPr kumimoji="1" lang="en-US" altLang="ja-JP" sz="950">
              <a:latin typeface="ＭＳ ゴシック" pitchFamily="49" charset="-128"/>
              <a:ea typeface="ＭＳ ゴシック" pitchFamily="49" charset="-128"/>
            </a:rPr>
            <a:t>31</a:t>
          </a:r>
          <a:r>
            <a:rPr kumimoji="1" lang="ja-JP" altLang="en-US" sz="950">
              <a:latin typeface="ＭＳ ゴシック" pitchFamily="49" charset="-128"/>
              <a:ea typeface="ＭＳ ゴシック" pitchFamily="49" charset="-128"/>
            </a:rPr>
            <a:t>日をもって打ち切り決算となり，使用料が減となったことなどにより繰入金が増となり、全体では増加となっている。</a:t>
          </a:r>
        </a:p>
        <a:p>
          <a:endParaRPr kumimoji="1" lang="ja-JP" altLang="en-US" sz="3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＜実質公債費比率の分子＞</a:t>
          </a:r>
        </a:p>
        <a:p>
          <a:r>
            <a:rPr kumimoji="1" lang="ja-JP" altLang="en-US" sz="950">
              <a:latin typeface="ＭＳ ゴシック" pitchFamily="49" charset="-128"/>
              <a:ea typeface="ＭＳ ゴシック" pitchFamily="49" charset="-128"/>
            </a:rPr>
            <a:t>主に元利償還金の減少に伴い、減少傾向にある。</a:t>
          </a:r>
        </a:p>
        <a:p>
          <a:endParaRPr kumimoji="1" lang="ja-JP" altLang="en-US" sz="3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＜今後の対応＞</a:t>
          </a:r>
        </a:p>
        <a:p>
          <a:r>
            <a:rPr kumimoji="1" lang="ja-JP" altLang="en-US" sz="950">
              <a:latin typeface="ＭＳ ゴシック" pitchFamily="49" charset="-128"/>
              <a:ea typeface="ＭＳ ゴシック" pitchFamily="49" charset="-128"/>
            </a:rPr>
            <a:t>早期健全化基準未満であるが、今後とも市債の新規発行を極力抑制し、実質公債費比率が</a:t>
          </a:r>
          <a:r>
            <a:rPr kumimoji="1" lang="en-US" altLang="ja-JP" sz="950">
              <a:latin typeface="ＭＳ ゴシック" pitchFamily="49" charset="-128"/>
              <a:ea typeface="ＭＳ ゴシック" pitchFamily="49" charset="-128"/>
            </a:rPr>
            <a:t>12</a:t>
          </a:r>
          <a:r>
            <a:rPr kumimoji="1" lang="ja-JP" altLang="en-US" sz="950">
              <a:latin typeface="ＭＳ ゴシック" pitchFamily="49" charset="-128"/>
              <a:ea typeface="ＭＳ ゴシック" pitchFamily="49" charset="-128"/>
            </a:rPr>
            <a:t>％を超えないように努める。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満期一括償還地方債を発行していないため、その財源として積み立てた減債基金残高はない。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＜一般会計等に係る地方債現在高＞</a:t>
          </a:r>
        </a:p>
        <a:p>
          <a:r>
            <a:rPr kumimoji="1" lang="ja-JP" altLang="en-US" sz="1100">
              <a:latin typeface="ＭＳ ゴシック" pitchFamily="49" charset="-128"/>
              <a:ea typeface="ＭＳ ゴシック" pitchFamily="49" charset="-128"/>
            </a:rPr>
            <a:t>主に臨時財政対策債や坂出駅周辺整備主要プロジェクト等の大規模事業の元金償還により、減少傾向にあったが、平成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年度に着手した新庁舎建設事業の進捗に伴い増加している。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p>
        <a:p>
          <a:r>
            <a:rPr kumimoji="1" lang="ja-JP" altLang="en-US" sz="1100">
              <a:latin typeface="ＭＳ ゴシック" pitchFamily="49" charset="-128"/>
              <a:ea typeface="ＭＳ ゴシック" pitchFamily="49" charset="-128"/>
            </a:rPr>
            <a:t>主に下水道事業特別会計における収支の改善による繰入金の減少により、公営企業債等繰入見込額は減少傾向となっている。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＜将来負担比率の分子＞</a:t>
          </a:r>
        </a:p>
        <a:p>
          <a:r>
            <a:rPr kumimoji="1" lang="ja-JP" altLang="en-US" sz="1100">
              <a:latin typeface="ＭＳ ゴシック" pitchFamily="49" charset="-128"/>
              <a:ea typeface="ＭＳ ゴシック" pitchFamily="49" charset="-128"/>
            </a:rPr>
            <a:t>公営企業債等繰入見込額は減少したものの、主に一般会計等に係る地方債現在高の増加により増加している。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早期健全化基準未満であるが、第６次坂出市行財政改革大綱に基づき、市債残高の逓減などに取り組み、比率のさらなる改善に努める。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香川県坂出市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主に庁舎建設基金を取り崩したことにより、基金全体としては減となった。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年度までに庁舎建設に要する経費について、取り崩すことを予定しているため、基金全体の残高は大幅に減少する見込みである。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なお、庁舎建設基金の残余については、令和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年度に創設した公共施設等総合管理基金に全額繰り入れる予定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・庁舎建設基金：庁舎建設に要する経費へ充当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・ふるさと坂出応援寄付基金：寄附金を基として、豊かで活力のあるふるさとづくりに資する経費へ充当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百万円積立てた一方で、庁舎建設事業（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・ふるさと坂出応援寄付基金：豊かで活力のあるふるさとづくりに資する経費の財源として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年度までに庁舎建設に要する経費について取り崩すことを予定しており、残余については公共施設等総合管理基金に全額繰り入れる予定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・ふるさと坂出応援寄付基金：今後も豊かで活力のあるふるさとづくりに資する経費の財源として取崩予定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・決算余剰金および基金運用収入を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引き続き社会保障費の増大に伴う扶助費や介護保険特別会計への繰出金の増加傾向などから、基金残高の減少が予想される。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現時点において、大規模な積立・取崩の予定はなし。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有形固定資産減価償却率は類似団体より高い水準にある。主な要因としては，本庁舎や学校施設，公営住宅，市立体育館の老朽化が進んでいることがあげられる。本市では，平成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年度に公共施設等総合管理計画を策定しており，当該計画に基づき老朽化した施設の集約化・複合化や除却を今後進めていく。さらに，それぞれの公共施設等について個別施設計画を令和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年度に策定しており，当該計画に基づいた施設の維持管理を適切に進めていく。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526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113665</xdr:rowOff>
    </xdr:from>
    <xdr:to>
      <xdr:col>23</xdr:col>
      <xdr:colOff>136525</xdr:colOff>
      <xdr:row>34</xdr:row>
      <xdr:rowOff>43815</xdr:rowOff>
    </xdr:to>
    <xdr:sp macro="" textlink="">
      <xdr:nvSpPr>
        <xdr:cNvPr id="83" name="楕円 82"/>
        <xdr:cNvSpPr/>
      </xdr:nvSpPr>
      <xdr:spPr>
        <a:xfrm>
          <a:off x="47117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28592</xdr:rowOff>
    </xdr:from>
    <xdr:ext cx="405111" cy="259045"/>
    <xdr:sp macro="" textlink="">
      <xdr:nvSpPr>
        <xdr:cNvPr id="84" name="有形固定資産減価償却率該当値テキスト"/>
        <xdr:cNvSpPr txBox="1"/>
      </xdr:nvSpPr>
      <xdr:spPr>
        <a:xfrm>
          <a:off x="48133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82822</xdr:rowOff>
    </xdr:from>
    <xdr:to>
      <xdr:col>19</xdr:col>
      <xdr:colOff>187325</xdr:colOff>
      <xdr:row>34</xdr:row>
      <xdr:rowOff>12972</xdr:rowOff>
    </xdr:to>
    <xdr:sp macro="" textlink="">
      <xdr:nvSpPr>
        <xdr:cNvPr id="85" name="楕円 84"/>
        <xdr:cNvSpPr/>
      </xdr:nvSpPr>
      <xdr:spPr>
        <a:xfrm>
          <a:off x="4000500" y="57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133622</xdr:rowOff>
    </xdr:from>
    <xdr:to>
      <xdr:col>23</xdr:col>
      <xdr:colOff>85725</xdr:colOff>
      <xdr:row>33</xdr:row>
      <xdr:rowOff>164465</xdr:rowOff>
    </xdr:to>
    <xdr:cxnSp macro="">
      <xdr:nvCxnSpPr>
        <xdr:cNvPr id="86" name="直線コネクタ 85"/>
        <xdr:cNvCxnSpPr/>
      </xdr:nvCxnSpPr>
      <xdr:spPr>
        <a:xfrm>
          <a:off x="4051300" y="5791472"/>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61232</xdr:rowOff>
    </xdr:from>
    <xdr:to>
      <xdr:col>15</xdr:col>
      <xdr:colOff>187325</xdr:colOff>
      <xdr:row>33</xdr:row>
      <xdr:rowOff>162832</xdr:rowOff>
    </xdr:to>
    <xdr:sp macro="" textlink="">
      <xdr:nvSpPr>
        <xdr:cNvPr id="87" name="楕円 86"/>
        <xdr:cNvSpPr/>
      </xdr:nvSpPr>
      <xdr:spPr>
        <a:xfrm>
          <a:off x="3238500" y="57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112032</xdr:rowOff>
    </xdr:from>
    <xdr:to>
      <xdr:col>19</xdr:col>
      <xdr:colOff>136525</xdr:colOff>
      <xdr:row>33</xdr:row>
      <xdr:rowOff>133622</xdr:rowOff>
    </xdr:to>
    <xdr:cxnSp macro="">
      <xdr:nvCxnSpPr>
        <xdr:cNvPr id="88" name="直線コネクタ 87"/>
        <xdr:cNvCxnSpPr/>
      </xdr:nvCxnSpPr>
      <xdr:spPr>
        <a:xfrm>
          <a:off x="3289300" y="576988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36558</xdr:rowOff>
    </xdr:from>
    <xdr:to>
      <xdr:col>11</xdr:col>
      <xdr:colOff>187325</xdr:colOff>
      <xdr:row>33</xdr:row>
      <xdr:rowOff>138157</xdr:rowOff>
    </xdr:to>
    <xdr:sp macro="" textlink="">
      <xdr:nvSpPr>
        <xdr:cNvPr id="89" name="楕円 88"/>
        <xdr:cNvSpPr/>
      </xdr:nvSpPr>
      <xdr:spPr>
        <a:xfrm>
          <a:off x="2476500" y="5694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87358</xdr:rowOff>
    </xdr:from>
    <xdr:to>
      <xdr:col>15</xdr:col>
      <xdr:colOff>136525</xdr:colOff>
      <xdr:row>33</xdr:row>
      <xdr:rowOff>112032</xdr:rowOff>
    </xdr:to>
    <xdr:cxnSp macro="">
      <xdr:nvCxnSpPr>
        <xdr:cNvPr id="90" name="直線コネクタ 89"/>
        <xdr:cNvCxnSpPr/>
      </xdr:nvCxnSpPr>
      <xdr:spPr>
        <a:xfrm>
          <a:off x="2527300" y="5745208"/>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8799</xdr:rowOff>
    </xdr:from>
    <xdr:to>
      <xdr:col>7</xdr:col>
      <xdr:colOff>187325</xdr:colOff>
      <xdr:row>33</xdr:row>
      <xdr:rowOff>110399</xdr:rowOff>
    </xdr:to>
    <xdr:sp macro="" textlink="">
      <xdr:nvSpPr>
        <xdr:cNvPr id="91" name="楕円 90"/>
        <xdr:cNvSpPr/>
      </xdr:nvSpPr>
      <xdr:spPr>
        <a:xfrm>
          <a:off x="1714500" y="56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59599</xdr:rowOff>
    </xdr:from>
    <xdr:to>
      <xdr:col>11</xdr:col>
      <xdr:colOff>136525</xdr:colOff>
      <xdr:row>33</xdr:row>
      <xdr:rowOff>87358</xdr:rowOff>
    </xdr:to>
    <xdr:cxnSp macro="">
      <xdr:nvCxnSpPr>
        <xdr:cNvPr id="92" name="直線コネクタ 91"/>
        <xdr:cNvCxnSpPr/>
      </xdr:nvCxnSpPr>
      <xdr:spPr>
        <a:xfrm>
          <a:off x="1765300" y="5717449"/>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xdr:cNvSpPr txBox="1"/>
      </xdr:nvSpPr>
      <xdr:spPr>
        <a:xfrm>
          <a:off x="1562744" y="504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4099</xdr:rowOff>
    </xdr:from>
    <xdr:ext cx="405111" cy="259045"/>
    <xdr:sp macro="" textlink="">
      <xdr:nvSpPr>
        <xdr:cNvPr id="97" name="n_1mainValue有形固定資産減価償却率"/>
        <xdr:cNvSpPr txBox="1"/>
      </xdr:nvSpPr>
      <xdr:spPr>
        <a:xfrm>
          <a:off x="3836044" y="5833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153959</xdr:rowOff>
    </xdr:from>
    <xdr:ext cx="405111" cy="259045"/>
    <xdr:sp macro="" textlink="">
      <xdr:nvSpPr>
        <xdr:cNvPr id="98" name="n_2mainValue有形固定資産減価償却率"/>
        <xdr:cNvSpPr txBox="1"/>
      </xdr:nvSpPr>
      <xdr:spPr>
        <a:xfrm>
          <a:off x="3086744" y="5811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129285</xdr:rowOff>
    </xdr:from>
    <xdr:ext cx="405111" cy="259045"/>
    <xdr:sp macro="" textlink="">
      <xdr:nvSpPr>
        <xdr:cNvPr id="99" name="n_3mainValue有形固定資産減価償却率"/>
        <xdr:cNvSpPr txBox="1"/>
      </xdr:nvSpPr>
      <xdr:spPr>
        <a:xfrm>
          <a:off x="2324744" y="578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101526</xdr:rowOff>
    </xdr:from>
    <xdr:ext cx="405111" cy="259045"/>
    <xdr:sp macro="" textlink="">
      <xdr:nvSpPr>
        <xdr:cNvPr id="100" name="n_4mainValue有形固定資産減価償却率"/>
        <xdr:cNvSpPr txBox="1"/>
      </xdr:nvSpPr>
      <xdr:spPr>
        <a:xfrm>
          <a:off x="1562744" y="575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債務償還比率は，前年度と比較して</a:t>
          </a:r>
          <a:r>
            <a:rPr kumimoji="1" lang="en-US" altLang="ja-JP" sz="1100">
              <a:latin typeface="ＭＳ Ｐゴシック" panose="020B0600070205080204" pitchFamily="50" charset="-128"/>
              <a:ea typeface="ＭＳ Ｐゴシック" panose="020B0600070205080204" pitchFamily="50" charset="-128"/>
            </a:rPr>
            <a:t>23.7</a:t>
          </a:r>
          <a:r>
            <a:rPr kumimoji="1" lang="ja-JP" altLang="en-US" sz="1100">
              <a:latin typeface="ＭＳ Ｐゴシック" panose="020B0600070205080204" pitchFamily="50" charset="-128"/>
              <a:ea typeface="ＭＳ Ｐゴシック" panose="020B0600070205080204" pitchFamily="50" charset="-128"/>
            </a:rPr>
            <a:t>ポイント悪化しており，類似団体平均よりも高い。主な要因としては，将来負担額の中で一番大きな割合を占める地方債残高において，平成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年度に着手した新庁舎建設事業の進捗に伴い，多額の地方債を発行したため，大幅に増加したことや，充当可能基金が減少したことが考えられる。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494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131511</xdr:rowOff>
    </xdr:from>
    <xdr:to>
      <xdr:col>60</xdr:col>
      <xdr:colOff>123825</xdr:colOff>
      <xdr:row>30</xdr:row>
      <xdr:rowOff>61661</xdr:rowOff>
    </xdr:to>
    <xdr:sp macro="" textlink="">
      <xdr:nvSpPr>
        <xdr:cNvPr id="141" name="フローチャート: 判断 140"/>
        <xdr:cNvSpPr/>
      </xdr:nvSpPr>
      <xdr:spPr>
        <a:xfrm>
          <a:off x="11747500" y="510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57833</xdr:rowOff>
    </xdr:from>
    <xdr:to>
      <xdr:col>76</xdr:col>
      <xdr:colOff>73025</xdr:colOff>
      <xdr:row>30</xdr:row>
      <xdr:rowOff>159433</xdr:rowOff>
    </xdr:to>
    <xdr:sp macro="" textlink="">
      <xdr:nvSpPr>
        <xdr:cNvPr id="147" name="楕円 146"/>
        <xdr:cNvSpPr/>
      </xdr:nvSpPr>
      <xdr:spPr>
        <a:xfrm>
          <a:off x="14744700" y="52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36260</xdr:rowOff>
    </xdr:from>
    <xdr:ext cx="469744" cy="259045"/>
    <xdr:sp macro="" textlink="">
      <xdr:nvSpPr>
        <xdr:cNvPr id="148" name="債務償還比率該当値テキスト"/>
        <xdr:cNvSpPr txBox="1"/>
      </xdr:nvSpPr>
      <xdr:spPr>
        <a:xfrm>
          <a:off x="14846300" y="51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33467</xdr:rowOff>
    </xdr:from>
    <xdr:to>
      <xdr:col>72</xdr:col>
      <xdr:colOff>123825</xdr:colOff>
      <xdr:row>30</xdr:row>
      <xdr:rowOff>135067</xdr:rowOff>
    </xdr:to>
    <xdr:sp macro="" textlink="">
      <xdr:nvSpPr>
        <xdr:cNvPr id="149" name="楕円 148"/>
        <xdr:cNvSpPr/>
      </xdr:nvSpPr>
      <xdr:spPr>
        <a:xfrm>
          <a:off x="14033500" y="51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84267</xdr:rowOff>
    </xdr:from>
    <xdr:to>
      <xdr:col>76</xdr:col>
      <xdr:colOff>22225</xdr:colOff>
      <xdr:row>30</xdr:row>
      <xdr:rowOff>108633</xdr:rowOff>
    </xdr:to>
    <xdr:cxnSp macro="">
      <xdr:nvCxnSpPr>
        <xdr:cNvPr id="150" name="直線コネクタ 149"/>
        <xdr:cNvCxnSpPr/>
      </xdr:nvCxnSpPr>
      <xdr:spPr>
        <a:xfrm>
          <a:off x="14084300" y="5227767"/>
          <a:ext cx="711200" cy="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36346</xdr:rowOff>
    </xdr:from>
    <xdr:to>
      <xdr:col>68</xdr:col>
      <xdr:colOff>123825</xdr:colOff>
      <xdr:row>30</xdr:row>
      <xdr:rowOff>137946</xdr:rowOff>
    </xdr:to>
    <xdr:sp macro="" textlink="">
      <xdr:nvSpPr>
        <xdr:cNvPr id="151" name="楕円 150"/>
        <xdr:cNvSpPr/>
      </xdr:nvSpPr>
      <xdr:spPr>
        <a:xfrm>
          <a:off x="13271500" y="51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84267</xdr:rowOff>
    </xdr:from>
    <xdr:to>
      <xdr:col>72</xdr:col>
      <xdr:colOff>73025</xdr:colOff>
      <xdr:row>30</xdr:row>
      <xdr:rowOff>87146</xdr:rowOff>
    </xdr:to>
    <xdr:cxnSp macro="">
      <xdr:nvCxnSpPr>
        <xdr:cNvPr id="152" name="直線コネクタ 151"/>
        <xdr:cNvCxnSpPr/>
      </xdr:nvCxnSpPr>
      <xdr:spPr>
        <a:xfrm flipV="1">
          <a:off x="13322300" y="5227767"/>
          <a:ext cx="762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43748</xdr:rowOff>
    </xdr:from>
    <xdr:to>
      <xdr:col>64</xdr:col>
      <xdr:colOff>123825</xdr:colOff>
      <xdr:row>30</xdr:row>
      <xdr:rowOff>145348</xdr:rowOff>
    </xdr:to>
    <xdr:sp macro="" textlink="">
      <xdr:nvSpPr>
        <xdr:cNvPr id="153" name="楕円 152"/>
        <xdr:cNvSpPr/>
      </xdr:nvSpPr>
      <xdr:spPr>
        <a:xfrm>
          <a:off x="12509500" y="51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87146</xdr:rowOff>
    </xdr:from>
    <xdr:to>
      <xdr:col>68</xdr:col>
      <xdr:colOff>73025</xdr:colOff>
      <xdr:row>30</xdr:row>
      <xdr:rowOff>94548</xdr:rowOff>
    </xdr:to>
    <xdr:cxnSp macro="">
      <xdr:nvCxnSpPr>
        <xdr:cNvPr id="154" name="直線コネクタ 153"/>
        <xdr:cNvCxnSpPr/>
      </xdr:nvCxnSpPr>
      <xdr:spPr>
        <a:xfrm flipV="1">
          <a:off x="12560300" y="5230646"/>
          <a:ext cx="762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59684</xdr:rowOff>
    </xdr:from>
    <xdr:to>
      <xdr:col>60</xdr:col>
      <xdr:colOff>123825</xdr:colOff>
      <xdr:row>30</xdr:row>
      <xdr:rowOff>161284</xdr:rowOff>
    </xdr:to>
    <xdr:sp macro="" textlink="">
      <xdr:nvSpPr>
        <xdr:cNvPr id="155" name="楕円 154"/>
        <xdr:cNvSpPr/>
      </xdr:nvSpPr>
      <xdr:spPr>
        <a:xfrm>
          <a:off x="11747500" y="52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94548</xdr:rowOff>
    </xdr:from>
    <xdr:to>
      <xdr:col>64</xdr:col>
      <xdr:colOff>73025</xdr:colOff>
      <xdr:row>30</xdr:row>
      <xdr:rowOff>110484</xdr:rowOff>
    </xdr:to>
    <xdr:cxnSp macro="">
      <xdr:nvCxnSpPr>
        <xdr:cNvPr id="156" name="直線コネクタ 155"/>
        <xdr:cNvCxnSpPr/>
      </xdr:nvCxnSpPr>
      <xdr:spPr>
        <a:xfrm flipV="1">
          <a:off x="11798300" y="5238048"/>
          <a:ext cx="762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485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487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48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78188</xdr:rowOff>
    </xdr:from>
    <xdr:ext cx="469744" cy="259045"/>
    <xdr:sp macro="" textlink="">
      <xdr:nvSpPr>
        <xdr:cNvPr id="160" name="n_4aveValue債務償還比率"/>
        <xdr:cNvSpPr txBox="1"/>
      </xdr:nvSpPr>
      <xdr:spPr>
        <a:xfrm>
          <a:off x="11563427" y="487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126194</xdr:rowOff>
    </xdr:from>
    <xdr:ext cx="469744" cy="259045"/>
    <xdr:sp macro="" textlink="">
      <xdr:nvSpPr>
        <xdr:cNvPr id="161" name="n_1mainValue債務償還比率"/>
        <xdr:cNvSpPr txBox="1"/>
      </xdr:nvSpPr>
      <xdr:spPr>
        <a:xfrm>
          <a:off x="13836727" y="526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129073</xdr:rowOff>
    </xdr:from>
    <xdr:ext cx="469744" cy="259045"/>
    <xdr:sp macro="" textlink="">
      <xdr:nvSpPr>
        <xdr:cNvPr id="162" name="n_2mainValue債務償還比率"/>
        <xdr:cNvSpPr txBox="1"/>
      </xdr:nvSpPr>
      <xdr:spPr>
        <a:xfrm>
          <a:off x="13087427" y="527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136475</xdr:rowOff>
    </xdr:from>
    <xdr:ext cx="469744" cy="259045"/>
    <xdr:sp macro="" textlink="">
      <xdr:nvSpPr>
        <xdr:cNvPr id="163" name="n_3mainValue債務償還比率"/>
        <xdr:cNvSpPr txBox="1"/>
      </xdr:nvSpPr>
      <xdr:spPr>
        <a:xfrm>
          <a:off x="12325427" y="52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152411</xdr:rowOff>
    </xdr:from>
    <xdr:ext cx="469744" cy="259045"/>
    <xdr:sp macro="" textlink="">
      <xdr:nvSpPr>
        <xdr:cNvPr id="164" name="n_4mainValue債務償還比率"/>
        <xdr:cNvSpPr txBox="1"/>
      </xdr:nvSpPr>
      <xdr:spPr>
        <a:xfrm>
          <a:off x="11563427" y="529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160274</xdr:rowOff>
    </xdr:from>
    <xdr:to>
      <xdr:col>6</xdr:col>
      <xdr:colOff>38100</xdr:colOff>
      <xdr:row>36</xdr:row>
      <xdr:rowOff>90424</xdr:rowOff>
    </xdr:to>
    <xdr:sp macro="" textlink="">
      <xdr:nvSpPr>
        <xdr:cNvPr id="65" name="フローチャート: 判断 64"/>
        <xdr:cNvSpPr/>
      </xdr:nvSpPr>
      <xdr:spPr>
        <a:xfrm>
          <a:off x="10795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100838</xdr:rowOff>
    </xdr:from>
    <xdr:to>
      <xdr:col>24</xdr:col>
      <xdr:colOff>114300</xdr:colOff>
      <xdr:row>36</xdr:row>
      <xdr:rowOff>30988</xdr:rowOff>
    </xdr:to>
    <xdr:sp macro="" textlink="">
      <xdr:nvSpPr>
        <xdr:cNvPr id="71" name="楕円 70"/>
        <xdr:cNvSpPr/>
      </xdr:nvSpPr>
      <xdr:spPr>
        <a:xfrm>
          <a:off x="45847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123715</xdr:rowOff>
    </xdr:from>
    <xdr:ext cx="405111" cy="259045"/>
    <xdr:sp macro="" textlink="">
      <xdr:nvSpPr>
        <xdr:cNvPr id="72" name="【道路】&#10;有形固定資産減価償却率該当値テキスト"/>
        <xdr:cNvSpPr txBox="1"/>
      </xdr:nvSpPr>
      <xdr:spPr>
        <a:xfrm>
          <a:off x="4673600" y="595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66548</xdr:rowOff>
    </xdr:from>
    <xdr:to>
      <xdr:col>20</xdr:col>
      <xdr:colOff>38100</xdr:colOff>
      <xdr:row>35</xdr:row>
      <xdr:rowOff>168148</xdr:rowOff>
    </xdr:to>
    <xdr:sp macro="" textlink="">
      <xdr:nvSpPr>
        <xdr:cNvPr id="73" name="楕円 72"/>
        <xdr:cNvSpPr/>
      </xdr:nvSpPr>
      <xdr:spPr>
        <a:xfrm>
          <a:off x="3746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117348</xdr:rowOff>
    </xdr:from>
    <xdr:to>
      <xdr:col>24</xdr:col>
      <xdr:colOff>63500</xdr:colOff>
      <xdr:row>35</xdr:row>
      <xdr:rowOff>151638</xdr:rowOff>
    </xdr:to>
    <xdr:cxnSp macro="">
      <xdr:nvCxnSpPr>
        <xdr:cNvPr id="74" name="直線コネクタ 73"/>
        <xdr:cNvCxnSpPr/>
      </xdr:nvCxnSpPr>
      <xdr:spPr>
        <a:xfrm>
          <a:off x="3797300" y="611809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41402</xdr:rowOff>
    </xdr:from>
    <xdr:to>
      <xdr:col>15</xdr:col>
      <xdr:colOff>101600</xdr:colOff>
      <xdr:row>35</xdr:row>
      <xdr:rowOff>143002</xdr:rowOff>
    </xdr:to>
    <xdr:sp macro="" textlink="">
      <xdr:nvSpPr>
        <xdr:cNvPr id="75" name="楕円 74"/>
        <xdr:cNvSpPr/>
      </xdr:nvSpPr>
      <xdr:spPr>
        <a:xfrm>
          <a:off x="2857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92202</xdr:rowOff>
    </xdr:from>
    <xdr:to>
      <xdr:col>19</xdr:col>
      <xdr:colOff>177800</xdr:colOff>
      <xdr:row>35</xdr:row>
      <xdr:rowOff>117348</xdr:rowOff>
    </xdr:to>
    <xdr:cxnSp macro="">
      <xdr:nvCxnSpPr>
        <xdr:cNvPr id="76" name="直線コネクタ 75"/>
        <xdr:cNvCxnSpPr/>
      </xdr:nvCxnSpPr>
      <xdr:spPr>
        <a:xfrm>
          <a:off x="2908300" y="60929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18542</xdr:rowOff>
    </xdr:from>
    <xdr:to>
      <xdr:col>10</xdr:col>
      <xdr:colOff>165100</xdr:colOff>
      <xdr:row>35</xdr:row>
      <xdr:rowOff>120142</xdr:rowOff>
    </xdr:to>
    <xdr:sp macro="" textlink="">
      <xdr:nvSpPr>
        <xdr:cNvPr id="77" name="楕円 76"/>
        <xdr:cNvSpPr/>
      </xdr:nvSpPr>
      <xdr:spPr>
        <a:xfrm>
          <a:off x="1968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69342</xdr:rowOff>
    </xdr:from>
    <xdr:to>
      <xdr:col>15</xdr:col>
      <xdr:colOff>50800</xdr:colOff>
      <xdr:row>35</xdr:row>
      <xdr:rowOff>92202</xdr:rowOff>
    </xdr:to>
    <xdr:cxnSp macro="">
      <xdr:nvCxnSpPr>
        <xdr:cNvPr id="78" name="直線コネクタ 77"/>
        <xdr:cNvCxnSpPr/>
      </xdr:nvCxnSpPr>
      <xdr:spPr>
        <a:xfrm>
          <a:off x="2019300" y="6070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167132</xdr:rowOff>
    </xdr:from>
    <xdr:to>
      <xdr:col>6</xdr:col>
      <xdr:colOff>38100</xdr:colOff>
      <xdr:row>35</xdr:row>
      <xdr:rowOff>97282</xdr:rowOff>
    </xdr:to>
    <xdr:sp macro="" textlink="">
      <xdr:nvSpPr>
        <xdr:cNvPr id="79" name="楕円 78"/>
        <xdr:cNvSpPr/>
      </xdr:nvSpPr>
      <xdr:spPr>
        <a:xfrm>
          <a:off x="1079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46482</xdr:rowOff>
    </xdr:from>
    <xdr:to>
      <xdr:col>10</xdr:col>
      <xdr:colOff>114300</xdr:colOff>
      <xdr:row>35</xdr:row>
      <xdr:rowOff>69342</xdr:rowOff>
    </xdr:to>
    <xdr:cxnSp macro="">
      <xdr:nvCxnSpPr>
        <xdr:cNvPr id="80" name="直線コネクタ 79"/>
        <xdr:cNvCxnSpPr/>
      </xdr:nvCxnSpPr>
      <xdr:spPr>
        <a:xfrm>
          <a:off x="1130300" y="6047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81551</xdr:rowOff>
    </xdr:from>
    <xdr:ext cx="405111" cy="259045"/>
    <xdr:sp macro="" textlink="">
      <xdr:nvSpPr>
        <xdr:cNvPr id="84" name="n_4aveValue【道路】&#10;有形固定資産減価償却率"/>
        <xdr:cNvSpPr txBox="1"/>
      </xdr:nvSpPr>
      <xdr:spPr>
        <a:xfrm>
          <a:off x="927744" y="625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13225</xdr:rowOff>
    </xdr:from>
    <xdr:ext cx="405111" cy="259045"/>
    <xdr:sp macro="" textlink="">
      <xdr:nvSpPr>
        <xdr:cNvPr id="85" name="n_1mainValue【道路】&#10;有形固定資産減価償却率"/>
        <xdr:cNvSpPr txBox="1"/>
      </xdr:nvSpPr>
      <xdr:spPr>
        <a:xfrm>
          <a:off x="3582044" y="584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159529</xdr:rowOff>
    </xdr:from>
    <xdr:ext cx="405111" cy="259045"/>
    <xdr:sp macro="" textlink="">
      <xdr:nvSpPr>
        <xdr:cNvPr id="86" name="n_2mainValue【道路】&#10;有形固定資産減価償却率"/>
        <xdr:cNvSpPr txBox="1"/>
      </xdr:nvSpPr>
      <xdr:spPr>
        <a:xfrm>
          <a:off x="27057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136669</xdr:rowOff>
    </xdr:from>
    <xdr:ext cx="405111" cy="259045"/>
    <xdr:sp macro="" textlink="">
      <xdr:nvSpPr>
        <xdr:cNvPr id="87" name="n_3mainValue【道路】&#10;有形固定資産減価償却率"/>
        <xdr:cNvSpPr txBox="1"/>
      </xdr:nvSpPr>
      <xdr:spPr>
        <a:xfrm>
          <a:off x="1816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113809</xdr:rowOff>
    </xdr:from>
    <xdr:ext cx="405111" cy="259045"/>
    <xdr:sp macro="" textlink="">
      <xdr:nvSpPr>
        <xdr:cNvPr id="88" name="n_4mainValue【道路】&#10;有形固定資産減価償却率"/>
        <xdr:cNvSpPr txBox="1"/>
      </xdr:nvSpPr>
      <xdr:spPr>
        <a:xfrm>
          <a:off x="927744"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26143</xdr:rowOff>
    </xdr:from>
    <xdr:to>
      <xdr:col>36</xdr:col>
      <xdr:colOff>165100</xdr:colOff>
      <xdr:row>41</xdr:row>
      <xdr:rowOff>127743</xdr:rowOff>
    </xdr:to>
    <xdr:sp macro="" textlink="">
      <xdr:nvSpPr>
        <xdr:cNvPr id="122" name="フローチャート: 判断 121"/>
        <xdr:cNvSpPr/>
      </xdr:nvSpPr>
      <xdr:spPr>
        <a:xfrm>
          <a:off x="6921500" y="705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20313</xdr:rowOff>
    </xdr:from>
    <xdr:to>
      <xdr:col>55</xdr:col>
      <xdr:colOff>50800</xdr:colOff>
      <xdr:row>41</xdr:row>
      <xdr:rowOff>121913</xdr:rowOff>
    </xdr:to>
    <xdr:sp macro="" textlink="">
      <xdr:nvSpPr>
        <xdr:cNvPr id="128" name="楕円 127"/>
        <xdr:cNvSpPr/>
      </xdr:nvSpPr>
      <xdr:spPr>
        <a:xfrm>
          <a:off x="10426700" y="70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106690</xdr:rowOff>
    </xdr:from>
    <xdr:ext cx="469744" cy="259045"/>
    <xdr:sp macro="" textlink="">
      <xdr:nvSpPr>
        <xdr:cNvPr id="129" name="【道路】&#10;一人当たり延長該当値テキスト"/>
        <xdr:cNvSpPr txBox="1"/>
      </xdr:nvSpPr>
      <xdr:spPr>
        <a:xfrm>
          <a:off x="10515600" y="696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21495</xdr:rowOff>
    </xdr:from>
    <xdr:to>
      <xdr:col>50</xdr:col>
      <xdr:colOff>165100</xdr:colOff>
      <xdr:row>41</xdr:row>
      <xdr:rowOff>123095</xdr:rowOff>
    </xdr:to>
    <xdr:sp macro="" textlink="">
      <xdr:nvSpPr>
        <xdr:cNvPr id="130" name="楕円 129"/>
        <xdr:cNvSpPr/>
      </xdr:nvSpPr>
      <xdr:spPr>
        <a:xfrm>
          <a:off x="9588500" y="70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71113</xdr:rowOff>
    </xdr:from>
    <xdr:to>
      <xdr:col>55</xdr:col>
      <xdr:colOff>0</xdr:colOff>
      <xdr:row>41</xdr:row>
      <xdr:rowOff>72295</xdr:rowOff>
    </xdr:to>
    <xdr:cxnSp macro="">
      <xdr:nvCxnSpPr>
        <xdr:cNvPr id="131" name="直線コネクタ 130"/>
        <xdr:cNvCxnSpPr/>
      </xdr:nvCxnSpPr>
      <xdr:spPr>
        <a:xfrm flipV="1">
          <a:off x="9639300" y="7100563"/>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22905</xdr:rowOff>
    </xdr:from>
    <xdr:to>
      <xdr:col>46</xdr:col>
      <xdr:colOff>38100</xdr:colOff>
      <xdr:row>41</xdr:row>
      <xdr:rowOff>124505</xdr:rowOff>
    </xdr:to>
    <xdr:sp macro="" textlink="">
      <xdr:nvSpPr>
        <xdr:cNvPr id="132" name="楕円 131"/>
        <xdr:cNvSpPr/>
      </xdr:nvSpPr>
      <xdr:spPr>
        <a:xfrm>
          <a:off x="8699500" y="70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72295</xdr:rowOff>
    </xdr:from>
    <xdr:to>
      <xdr:col>50</xdr:col>
      <xdr:colOff>114300</xdr:colOff>
      <xdr:row>41</xdr:row>
      <xdr:rowOff>73705</xdr:rowOff>
    </xdr:to>
    <xdr:cxnSp macro="">
      <xdr:nvCxnSpPr>
        <xdr:cNvPr id="133" name="直線コネクタ 132"/>
        <xdr:cNvCxnSpPr/>
      </xdr:nvCxnSpPr>
      <xdr:spPr>
        <a:xfrm flipV="1">
          <a:off x="8750300" y="710174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23952</xdr:rowOff>
    </xdr:from>
    <xdr:to>
      <xdr:col>41</xdr:col>
      <xdr:colOff>101600</xdr:colOff>
      <xdr:row>41</xdr:row>
      <xdr:rowOff>125552</xdr:rowOff>
    </xdr:to>
    <xdr:sp macro="" textlink="">
      <xdr:nvSpPr>
        <xdr:cNvPr id="134" name="楕円 133"/>
        <xdr:cNvSpPr/>
      </xdr:nvSpPr>
      <xdr:spPr>
        <a:xfrm>
          <a:off x="7810500" y="70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73705</xdr:rowOff>
    </xdr:from>
    <xdr:to>
      <xdr:col>45</xdr:col>
      <xdr:colOff>177800</xdr:colOff>
      <xdr:row>41</xdr:row>
      <xdr:rowOff>74752</xdr:rowOff>
    </xdr:to>
    <xdr:cxnSp macro="">
      <xdr:nvCxnSpPr>
        <xdr:cNvPr id="135" name="直線コネクタ 134"/>
        <xdr:cNvCxnSpPr/>
      </xdr:nvCxnSpPr>
      <xdr:spPr>
        <a:xfrm flipV="1">
          <a:off x="7861300" y="7103155"/>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25381</xdr:rowOff>
    </xdr:from>
    <xdr:to>
      <xdr:col>36</xdr:col>
      <xdr:colOff>165100</xdr:colOff>
      <xdr:row>41</xdr:row>
      <xdr:rowOff>126981</xdr:rowOff>
    </xdr:to>
    <xdr:sp macro="" textlink="">
      <xdr:nvSpPr>
        <xdr:cNvPr id="136" name="楕円 135"/>
        <xdr:cNvSpPr/>
      </xdr:nvSpPr>
      <xdr:spPr>
        <a:xfrm>
          <a:off x="6921500" y="70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74752</xdr:rowOff>
    </xdr:from>
    <xdr:to>
      <xdr:col>41</xdr:col>
      <xdr:colOff>50800</xdr:colOff>
      <xdr:row>41</xdr:row>
      <xdr:rowOff>76181</xdr:rowOff>
    </xdr:to>
    <xdr:cxnSp macro="">
      <xdr:nvCxnSpPr>
        <xdr:cNvPr id="137" name="直線コネクタ 136"/>
        <xdr:cNvCxnSpPr/>
      </xdr:nvCxnSpPr>
      <xdr:spPr>
        <a:xfrm flipV="1">
          <a:off x="6972300" y="7104202"/>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118870</xdr:rowOff>
    </xdr:from>
    <xdr:ext cx="469744" cy="259045"/>
    <xdr:sp macro="" textlink="">
      <xdr:nvSpPr>
        <xdr:cNvPr id="141" name="n_4aveValue【道路】&#10;一人当たり延長"/>
        <xdr:cNvSpPr txBox="1"/>
      </xdr:nvSpPr>
      <xdr:spPr>
        <a:xfrm>
          <a:off x="6737427" y="714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114222</xdr:rowOff>
    </xdr:from>
    <xdr:ext cx="469744" cy="259045"/>
    <xdr:sp macro="" textlink="">
      <xdr:nvSpPr>
        <xdr:cNvPr id="142" name="n_1mainValue【道路】&#10;一人当たり延長"/>
        <xdr:cNvSpPr txBox="1"/>
      </xdr:nvSpPr>
      <xdr:spPr>
        <a:xfrm>
          <a:off x="9391727" y="714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115632</xdr:rowOff>
    </xdr:from>
    <xdr:ext cx="469744" cy="259045"/>
    <xdr:sp macro="" textlink="">
      <xdr:nvSpPr>
        <xdr:cNvPr id="143" name="n_2mainValue【道路】&#10;一人当たり延長"/>
        <xdr:cNvSpPr txBox="1"/>
      </xdr:nvSpPr>
      <xdr:spPr>
        <a:xfrm>
          <a:off x="8515427" y="714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116679</xdr:rowOff>
    </xdr:from>
    <xdr:ext cx="469744" cy="259045"/>
    <xdr:sp macro="" textlink="">
      <xdr:nvSpPr>
        <xdr:cNvPr id="144" name="n_3mainValue【道路】&#10;一人当たり延長"/>
        <xdr:cNvSpPr txBox="1"/>
      </xdr:nvSpPr>
      <xdr:spPr>
        <a:xfrm>
          <a:off x="7626427" y="714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143508</xdr:rowOff>
    </xdr:from>
    <xdr:ext cx="469744" cy="259045"/>
    <xdr:sp macro="" textlink="">
      <xdr:nvSpPr>
        <xdr:cNvPr id="145" name="n_4mainValue【道路】&#10;一人当たり延長"/>
        <xdr:cNvSpPr txBox="1"/>
      </xdr:nvSpPr>
      <xdr:spPr>
        <a:xfrm>
          <a:off x="6737427" y="683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109220</xdr:rowOff>
    </xdr:from>
    <xdr:to>
      <xdr:col>6</xdr:col>
      <xdr:colOff>38100</xdr:colOff>
      <xdr:row>59</xdr:row>
      <xdr:rowOff>39370</xdr:rowOff>
    </xdr:to>
    <xdr:sp macro="" textlink="">
      <xdr:nvSpPr>
        <xdr:cNvPr id="180" name="フローチャート: 判断 179"/>
        <xdr:cNvSpPr/>
      </xdr:nvSpPr>
      <xdr:spPr>
        <a:xfrm>
          <a:off x="1079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6" name="楕円 185"/>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87" name="【橋りょう・トンネル】&#10;有形固定資産減価償却率該当値テキスト"/>
        <xdr:cNvSpPr txBox="1"/>
      </xdr:nvSpPr>
      <xdr:spPr>
        <a:xfrm>
          <a:off x="4673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69215</xdr:rowOff>
    </xdr:from>
    <xdr:to>
      <xdr:col>20</xdr:col>
      <xdr:colOff>38100</xdr:colOff>
      <xdr:row>61</xdr:row>
      <xdr:rowOff>170815</xdr:rowOff>
    </xdr:to>
    <xdr:sp macro="" textlink="">
      <xdr:nvSpPr>
        <xdr:cNvPr id="188" name="楕円 187"/>
        <xdr:cNvSpPr/>
      </xdr:nvSpPr>
      <xdr:spPr>
        <a:xfrm>
          <a:off x="3746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120015</xdr:rowOff>
    </xdr:from>
    <xdr:to>
      <xdr:col>24</xdr:col>
      <xdr:colOff>63500</xdr:colOff>
      <xdr:row>61</xdr:row>
      <xdr:rowOff>129540</xdr:rowOff>
    </xdr:to>
    <xdr:cxnSp macro="">
      <xdr:nvCxnSpPr>
        <xdr:cNvPr id="189" name="直線コネクタ 188"/>
        <xdr:cNvCxnSpPr/>
      </xdr:nvCxnSpPr>
      <xdr:spPr>
        <a:xfrm>
          <a:off x="3797300" y="105784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48260</xdr:rowOff>
    </xdr:from>
    <xdr:to>
      <xdr:col>15</xdr:col>
      <xdr:colOff>101600</xdr:colOff>
      <xdr:row>61</xdr:row>
      <xdr:rowOff>149860</xdr:rowOff>
    </xdr:to>
    <xdr:sp macro="" textlink="">
      <xdr:nvSpPr>
        <xdr:cNvPr id="190" name="楕円 189"/>
        <xdr:cNvSpPr/>
      </xdr:nvSpPr>
      <xdr:spPr>
        <a:xfrm>
          <a:off x="2857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99060</xdr:rowOff>
    </xdr:from>
    <xdr:to>
      <xdr:col>19</xdr:col>
      <xdr:colOff>177800</xdr:colOff>
      <xdr:row>61</xdr:row>
      <xdr:rowOff>120015</xdr:rowOff>
    </xdr:to>
    <xdr:cxnSp macro="">
      <xdr:nvCxnSpPr>
        <xdr:cNvPr id="191" name="直線コネクタ 190"/>
        <xdr:cNvCxnSpPr/>
      </xdr:nvCxnSpPr>
      <xdr:spPr>
        <a:xfrm>
          <a:off x="2908300" y="105575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2" name="楕円 191"/>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99060</xdr:rowOff>
    </xdr:to>
    <xdr:cxnSp macro="">
      <xdr:nvCxnSpPr>
        <xdr:cNvPr id="193" name="直線コネクタ 192"/>
        <xdr:cNvCxnSpPr/>
      </xdr:nvCxnSpPr>
      <xdr:spPr>
        <a:xfrm>
          <a:off x="2019300" y="10549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44450</xdr:rowOff>
    </xdr:from>
    <xdr:to>
      <xdr:col>6</xdr:col>
      <xdr:colOff>38100</xdr:colOff>
      <xdr:row>61</xdr:row>
      <xdr:rowOff>146050</xdr:rowOff>
    </xdr:to>
    <xdr:sp macro="" textlink="">
      <xdr:nvSpPr>
        <xdr:cNvPr id="194" name="楕円 193"/>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95250</xdr:rowOff>
    </xdr:to>
    <xdr:cxnSp macro="">
      <xdr:nvCxnSpPr>
        <xdr:cNvPr id="195" name="直線コネクタ 194"/>
        <xdr:cNvCxnSpPr/>
      </xdr:nvCxnSpPr>
      <xdr:spPr>
        <a:xfrm flipV="1">
          <a:off x="1130300" y="10549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55897</xdr:rowOff>
    </xdr:from>
    <xdr:ext cx="405111" cy="259045"/>
    <xdr:sp macro="" textlink="">
      <xdr:nvSpPr>
        <xdr:cNvPr id="199" name="n_4aveValue【橋りょう・トンネル】&#10;有形固定資産減価償却率"/>
        <xdr:cNvSpPr txBox="1"/>
      </xdr:nvSpPr>
      <xdr:spPr>
        <a:xfrm>
          <a:off x="927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161942</xdr:rowOff>
    </xdr:from>
    <xdr:ext cx="405111" cy="259045"/>
    <xdr:sp macro="" textlink="">
      <xdr:nvSpPr>
        <xdr:cNvPr id="200" name="n_1mainValue【橋りょう・トンネル】&#10;有形固定資産減価償却率"/>
        <xdr:cNvSpPr txBox="1"/>
      </xdr:nvSpPr>
      <xdr:spPr>
        <a:xfrm>
          <a:off x="3582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140987</xdr:rowOff>
    </xdr:from>
    <xdr:ext cx="405111" cy="259045"/>
    <xdr:sp macro="" textlink="">
      <xdr:nvSpPr>
        <xdr:cNvPr id="201" name="n_2mainValue【橋りょう・トンネル】&#10;有形固定資産減価償却率"/>
        <xdr:cNvSpPr txBox="1"/>
      </xdr:nvSpPr>
      <xdr:spPr>
        <a:xfrm>
          <a:off x="2705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2" name="n_3mainValue【橋りょう・トンネル】&#10;有形固定資産減価償却率"/>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203" name="n_4main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35170</xdr:rowOff>
    </xdr:from>
    <xdr:to>
      <xdr:col>36</xdr:col>
      <xdr:colOff>165100</xdr:colOff>
      <xdr:row>62</xdr:row>
      <xdr:rowOff>136770</xdr:rowOff>
    </xdr:to>
    <xdr:sp macro="" textlink="">
      <xdr:nvSpPr>
        <xdr:cNvPr id="235" name="フローチャート: 判断 234"/>
        <xdr:cNvSpPr/>
      </xdr:nvSpPr>
      <xdr:spPr>
        <a:xfrm>
          <a:off x="6921500" y="106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35796</xdr:rowOff>
    </xdr:from>
    <xdr:to>
      <xdr:col>55</xdr:col>
      <xdr:colOff>50800</xdr:colOff>
      <xdr:row>62</xdr:row>
      <xdr:rowOff>137396</xdr:rowOff>
    </xdr:to>
    <xdr:sp macro="" textlink="">
      <xdr:nvSpPr>
        <xdr:cNvPr id="241" name="楕円 240"/>
        <xdr:cNvSpPr/>
      </xdr:nvSpPr>
      <xdr:spPr>
        <a:xfrm>
          <a:off x="10426700" y="10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14223</xdr:rowOff>
    </xdr:from>
    <xdr:ext cx="599010" cy="259045"/>
    <xdr:sp macro="" textlink="">
      <xdr:nvSpPr>
        <xdr:cNvPr id="242" name="【橋りょう・トンネル】&#10;一人当たり有形固定資産（償却資産）額該当値テキスト"/>
        <xdr:cNvSpPr txBox="1"/>
      </xdr:nvSpPr>
      <xdr:spPr>
        <a:xfrm>
          <a:off x="10515600" y="1064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40816</xdr:rowOff>
    </xdr:from>
    <xdr:to>
      <xdr:col>50</xdr:col>
      <xdr:colOff>165100</xdr:colOff>
      <xdr:row>62</xdr:row>
      <xdr:rowOff>142416</xdr:rowOff>
    </xdr:to>
    <xdr:sp macro="" textlink="">
      <xdr:nvSpPr>
        <xdr:cNvPr id="243" name="楕円 242"/>
        <xdr:cNvSpPr/>
      </xdr:nvSpPr>
      <xdr:spPr>
        <a:xfrm>
          <a:off x="9588500" y="106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86596</xdr:rowOff>
    </xdr:from>
    <xdr:to>
      <xdr:col>55</xdr:col>
      <xdr:colOff>0</xdr:colOff>
      <xdr:row>62</xdr:row>
      <xdr:rowOff>91616</xdr:rowOff>
    </xdr:to>
    <xdr:cxnSp macro="">
      <xdr:nvCxnSpPr>
        <xdr:cNvPr id="244" name="直線コネクタ 243"/>
        <xdr:cNvCxnSpPr/>
      </xdr:nvCxnSpPr>
      <xdr:spPr>
        <a:xfrm flipV="1">
          <a:off x="9639300" y="10716496"/>
          <a:ext cx="8382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44595</xdr:rowOff>
    </xdr:from>
    <xdr:to>
      <xdr:col>46</xdr:col>
      <xdr:colOff>38100</xdr:colOff>
      <xdr:row>62</xdr:row>
      <xdr:rowOff>146195</xdr:rowOff>
    </xdr:to>
    <xdr:sp macro="" textlink="">
      <xdr:nvSpPr>
        <xdr:cNvPr id="245" name="楕円 244"/>
        <xdr:cNvSpPr/>
      </xdr:nvSpPr>
      <xdr:spPr>
        <a:xfrm>
          <a:off x="8699500" y="106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91616</xdr:rowOff>
    </xdr:from>
    <xdr:to>
      <xdr:col>50</xdr:col>
      <xdr:colOff>114300</xdr:colOff>
      <xdr:row>62</xdr:row>
      <xdr:rowOff>95395</xdr:rowOff>
    </xdr:to>
    <xdr:cxnSp macro="">
      <xdr:nvCxnSpPr>
        <xdr:cNvPr id="246" name="直線コネクタ 245"/>
        <xdr:cNvCxnSpPr/>
      </xdr:nvCxnSpPr>
      <xdr:spPr>
        <a:xfrm flipV="1">
          <a:off x="8750300" y="10721516"/>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49926</xdr:rowOff>
    </xdr:from>
    <xdr:to>
      <xdr:col>41</xdr:col>
      <xdr:colOff>101600</xdr:colOff>
      <xdr:row>62</xdr:row>
      <xdr:rowOff>151526</xdr:rowOff>
    </xdr:to>
    <xdr:sp macro="" textlink="">
      <xdr:nvSpPr>
        <xdr:cNvPr id="247" name="楕円 246"/>
        <xdr:cNvSpPr/>
      </xdr:nvSpPr>
      <xdr:spPr>
        <a:xfrm>
          <a:off x="7810500" y="106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95395</xdr:rowOff>
    </xdr:from>
    <xdr:to>
      <xdr:col>45</xdr:col>
      <xdr:colOff>177800</xdr:colOff>
      <xdr:row>62</xdr:row>
      <xdr:rowOff>100726</xdr:rowOff>
    </xdr:to>
    <xdr:cxnSp macro="">
      <xdr:nvCxnSpPr>
        <xdr:cNvPr id="248" name="直線コネクタ 247"/>
        <xdr:cNvCxnSpPr/>
      </xdr:nvCxnSpPr>
      <xdr:spPr>
        <a:xfrm flipV="1">
          <a:off x="7861300" y="10725295"/>
          <a:ext cx="8890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57696</xdr:rowOff>
    </xdr:from>
    <xdr:to>
      <xdr:col>36</xdr:col>
      <xdr:colOff>165100</xdr:colOff>
      <xdr:row>62</xdr:row>
      <xdr:rowOff>159296</xdr:rowOff>
    </xdr:to>
    <xdr:sp macro="" textlink="">
      <xdr:nvSpPr>
        <xdr:cNvPr id="249" name="楕円 248"/>
        <xdr:cNvSpPr/>
      </xdr:nvSpPr>
      <xdr:spPr>
        <a:xfrm>
          <a:off x="6921500" y="1068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100726</xdr:rowOff>
    </xdr:from>
    <xdr:to>
      <xdr:col>41</xdr:col>
      <xdr:colOff>50800</xdr:colOff>
      <xdr:row>62</xdr:row>
      <xdr:rowOff>108496</xdr:rowOff>
    </xdr:to>
    <xdr:cxnSp macro="">
      <xdr:nvCxnSpPr>
        <xdr:cNvPr id="250" name="直線コネクタ 249"/>
        <xdr:cNvCxnSpPr/>
      </xdr:nvCxnSpPr>
      <xdr:spPr>
        <a:xfrm flipV="1">
          <a:off x="6972300" y="10730626"/>
          <a:ext cx="88900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153297</xdr:rowOff>
    </xdr:from>
    <xdr:ext cx="599010" cy="259045"/>
    <xdr:sp macro="" textlink="">
      <xdr:nvSpPr>
        <xdr:cNvPr id="254" name="n_4aveValue【橋りょう・トンネル】&#10;一人当たり有形固定資産（償却資産）額"/>
        <xdr:cNvSpPr txBox="1"/>
      </xdr:nvSpPr>
      <xdr:spPr>
        <a:xfrm>
          <a:off x="6672795" y="104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133543</xdr:rowOff>
    </xdr:from>
    <xdr:ext cx="599010" cy="259045"/>
    <xdr:sp macro="" textlink="">
      <xdr:nvSpPr>
        <xdr:cNvPr id="255" name="n_1mainValue【橋りょう・トンネル】&#10;一人当たり有形固定資産（償却資産）額"/>
        <xdr:cNvSpPr txBox="1"/>
      </xdr:nvSpPr>
      <xdr:spPr>
        <a:xfrm>
          <a:off x="9327095" y="1076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137322</xdr:rowOff>
    </xdr:from>
    <xdr:ext cx="599010" cy="259045"/>
    <xdr:sp macro="" textlink="">
      <xdr:nvSpPr>
        <xdr:cNvPr id="256" name="n_2mainValue【橋りょう・トンネル】&#10;一人当たり有形固定資産（償却資産）額"/>
        <xdr:cNvSpPr txBox="1"/>
      </xdr:nvSpPr>
      <xdr:spPr>
        <a:xfrm>
          <a:off x="8450795" y="1076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142653</xdr:rowOff>
    </xdr:from>
    <xdr:ext cx="599010" cy="259045"/>
    <xdr:sp macro="" textlink="">
      <xdr:nvSpPr>
        <xdr:cNvPr id="257" name="n_3mainValue【橋りょう・トンネル】&#10;一人当たり有形固定資産（償却資産）額"/>
        <xdr:cNvSpPr txBox="1"/>
      </xdr:nvSpPr>
      <xdr:spPr>
        <a:xfrm>
          <a:off x="7561795" y="1077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150423</xdr:rowOff>
    </xdr:from>
    <xdr:ext cx="599010" cy="259045"/>
    <xdr:sp macro="" textlink="">
      <xdr:nvSpPr>
        <xdr:cNvPr id="258" name="n_4mainValue【橋りょう・トンネル】&#10;一人当たり有形固定資産（償却資産）額"/>
        <xdr:cNvSpPr txBox="1"/>
      </xdr:nvSpPr>
      <xdr:spPr>
        <a:xfrm>
          <a:off x="6672795" y="1078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18324</xdr:rowOff>
    </xdr:from>
    <xdr:to>
      <xdr:col>6</xdr:col>
      <xdr:colOff>38100</xdr:colOff>
      <xdr:row>83</xdr:row>
      <xdr:rowOff>119924</xdr:rowOff>
    </xdr:to>
    <xdr:sp macro="" textlink="">
      <xdr:nvSpPr>
        <xdr:cNvPr id="294" name="フローチャート: 判断 293"/>
        <xdr:cNvSpPr/>
      </xdr:nvSpPr>
      <xdr:spPr>
        <a:xfrm>
          <a:off x="1079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98334</xdr:rowOff>
    </xdr:from>
    <xdr:to>
      <xdr:col>24</xdr:col>
      <xdr:colOff>114300</xdr:colOff>
      <xdr:row>86</xdr:row>
      <xdr:rowOff>28484</xdr:rowOff>
    </xdr:to>
    <xdr:sp macro="" textlink="">
      <xdr:nvSpPr>
        <xdr:cNvPr id="300" name="楕円 299"/>
        <xdr:cNvSpPr/>
      </xdr:nvSpPr>
      <xdr:spPr>
        <a:xfrm>
          <a:off x="45847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76761</xdr:rowOff>
    </xdr:from>
    <xdr:ext cx="405111" cy="259045"/>
    <xdr:sp macro="" textlink="">
      <xdr:nvSpPr>
        <xdr:cNvPr id="301" name="【公営住宅】&#10;有形固定資産減価償却率該当値テキスト"/>
        <xdr:cNvSpPr txBox="1"/>
      </xdr:nvSpPr>
      <xdr:spPr>
        <a:xfrm>
          <a:off x="4673600"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83638</xdr:rowOff>
    </xdr:from>
    <xdr:to>
      <xdr:col>20</xdr:col>
      <xdr:colOff>38100</xdr:colOff>
      <xdr:row>86</xdr:row>
      <xdr:rowOff>13788</xdr:rowOff>
    </xdr:to>
    <xdr:sp macro="" textlink="">
      <xdr:nvSpPr>
        <xdr:cNvPr id="302" name="楕円 301"/>
        <xdr:cNvSpPr/>
      </xdr:nvSpPr>
      <xdr:spPr>
        <a:xfrm>
          <a:off x="3746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134438</xdr:rowOff>
    </xdr:from>
    <xdr:to>
      <xdr:col>24</xdr:col>
      <xdr:colOff>63500</xdr:colOff>
      <xdr:row>85</xdr:row>
      <xdr:rowOff>149134</xdr:rowOff>
    </xdr:to>
    <xdr:cxnSp macro="">
      <xdr:nvCxnSpPr>
        <xdr:cNvPr id="303" name="直線コネクタ 302"/>
        <xdr:cNvCxnSpPr/>
      </xdr:nvCxnSpPr>
      <xdr:spPr>
        <a:xfrm>
          <a:off x="3797300" y="1470768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75474</xdr:rowOff>
    </xdr:from>
    <xdr:to>
      <xdr:col>15</xdr:col>
      <xdr:colOff>101600</xdr:colOff>
      <xdr:row>86</xdr:row>
      <xdr:rowOff>5624</xdr:rowOff>
    </xdr:to>
    <xdr:sp macro="" textlink="">
      <xdr:nvSpPr>
        <xdr:cNvPr id="304" name="楕円 303"/>
        <xdr:cNvSpPr/>
      </xdr:nvSpPr>
      <xdr:spPr>
        <a:xfrm>
          <a:off x="2857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126274</xdr:rowOff>
    </xdr:from>
    <xdr:to>
      <xdr:col>19</xdr:col>
      <xdr:colOff>177800</xdr:colOff>
      <xdr:row>85</xdr:row>
      <xdr:rowOff>134438</xdr:rowOff>
    </xdr:to>
    <xdr:cxnSp macro="">
      <xdr:nvCxnSpPr>
        <xdr:cNvPr id="305" name="直線コネクタ 304"/>
        <xdr:cNvCxnSpPr/>
      </xdr:nvCxnSpPr>
      <xdr:spPr>
        <a:xfrm>
          <a:off x="2908300" y="146995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62412</xdr:rowOff>
    </xdr:from>
    <xdr:to>
      <xdr:col>10</xdr:col>
      <xdr:colOff>165100</xdr:colOff>
      <xdr:row>85</xdr:row>
      <xdr:rowOff>164012</xdr:rowOff>
    </xdr:to>
    <xdr:sp macro="" textlink="">
      <xdr:nvSpPr>
        <xdr:cNvPr id="306" name="楕円 305"/>
        <xdr:cNvSpPr/>
      </xdr:nvSpPr>
      <xdr:spPr>
        <a:xfrm>
          <a:off x="1968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113212</xdr:rowOff>
    </xdr:from>
    <xdr:to>
      <xdr:col>15</xdr:col>
      <xdr:colOff>50800</xdr:colOff>
      <xdr:row>85</xdr:row>
      <xdr:rowOff>126274</xdr:rowOff>
    </xdr:to>
    <xdr:cxnSp macro="">
      <xdr:nvCxnSpPr>
        <xdr:cNvPr id="307" name="直線コネクタ 306"/>
        <xdr:cNvCxnSpPr/>
      </xdr:nvCxnSpPr>
      <xdr:spPr>
        <a:xfrm>
          <a:off x="2019300" y="146864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46082</xdr:rowOff>
    </xdr:from>
    <xdr:to>
      <xdr:col>6</xdr:col>
      <xdr:colOff>38100</xdr:colOff>
      <xdr:row>85</xdr:row>
      <xdr:rowOff>147682</xdr:rowOff>
    </xdr:to>
    <xdr:sp macro="" textlink="">
      <xdr:nvSpPr>
        <xdr:cNvPr id="308" name="楕円 307"/>
        <xdr:cNvSpPr/>
      </xdr:nvSpPr>
      <xdr:spPr>
        <a:xfrm>
          <a:off x="1079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96882</xdr:rowOff>
    </xdr:from>
    <xdr:to>
      <xdr:col>10</xdr:col>
      <xdr:colOff>114300</xdr:colOff>
      <xdr:row>85</xdr:row>
      <xdr:rowOff>113212</xdr:rowOff>
    </xdr:to>
    <xdr:cxnSp macro="">
      <xdr:nvCxnSpPr>
        <xdr:cNvPr id="309" name="直線コネクタ 308"/>
        <xdr:cNvCxnSpPr/>
      </xdr:nvCxnSpPr>
      <xdr:spPr>
        <a:xfrm>
          <a:off x="1130300" y="1467013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136451</xdr:rowOff>
    </xdr:from>
    <xdr:ext cx="405111" cy="259045"/>
    <xdr:sp macro="" textlink="">
      <xdr:nvSpPr>
        <xdr:cNvPr id="313" name="n_4aveValue【公営住宅】&#10;有形固定資産減価償却率"/>
        <xdr:cNvSpPr txBox="1"/>
      </xdr:nvSpPr>
      <xdr:spPr>
        <a:xfrm>
          <a:off x="927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4915</xdr:rowOff>
    </xdr:from>
    <xdr:ext cx="405111" cy="259045"/>
    <xdr:sp macro="" textlink="">
      <xdr:nvSpPr>
        <xdr:cNvPr id="314" name="n_1mainValue【公営住宅】&#10;有形固定資産減価償却率"/>
        <xdr:cNvSpPr txBox="1"/>
      </xdr:nvSpPr>
      <xdr:spPr>
        <a:xfrm>
          <a:off x="35820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168201</xdr:rowOff>
    </xdr:from>
    <xdr:ext cx="405111" cy="259045"/>
    <xdr:sp macro="" textlink="">
      <xdr:nvSpPr>
        <xdr:cNvPr id="315" name="n_2mainValue【公営住宅】&#10;有形固定資産減価償却率"/>
        <xdr:cNvSpPr txBox="1"/>
      </xdr:nvSpPr>
      <xdr:spPr>
        <a:xfrm>
          <a:off x="2705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155139</xdr:rowOff>
    </xdr:from>
    <xdr:ext cx="405111" cy="259045"/>
    <xdr:sp macro="" textlink="">
      <xdr:nvSpPr>
        <xdr:cNvPr id="316" name="n_3mainValue【公営住宅】&#10;有形固定資産減価償却率"/>
        <xdr:cNvSpPr txBox="1"/>
      </xdr:nvSpPr>
      <xdr:spPr>
        <a:xfrm>
          <a:off x="18167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138809</xdr:rowOff>
    </xdr:from>
    <xdr:ext cx="405111" cy="259045"/>
    <xdr:sp macro="" textlink="">
      <xdr:nvSpPr>
        <xdr:cNvPr id="317" name="n_4mainValue【公営住宅】&#10;有形固定資産減価償却率"/>
        <xdr:cNvSpPr txBox="1"/>
      </xdr:nvSpPr>
      <xdr:spPr>
        <a:xfrm>
          <a:off x="927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1" name="フローチャート: 判断 35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113792</xdr:rowOff>
    </xdr:from>
    <xdr:to>
      <xdr:col>55</xdr:col>
      <xdr:colOff>50800</xdr:colOff>
      <xdr:row>83</xdr:row>
      <xdr:rowOff>43942</xdr:rowOff>
    </xdr:to>
    <xdr:sp macro="" textlink="">
      <xdr:nvSpPr>
        <xdr:cNvPr id="357" name="楕円 356"/>
        <xdr:cNvSpPr/>
      </xdr:nvSpPr>
      <xdr:spPr>
        <a:xfrm>
          <a:off x="10426700" y="1417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136669</xdr:rowOff>
    </xdr:from>
    <xdr:ext cx="469744" cy="259045"/>
    <xdr:sp macro="" textlink="">
      <xdr:nvSpPr>
        <xdr:cNvPr id="358" name="【公営住宅】&#10;一人当たり面積該当値テキスト"/>
        <xdr:cNvSpPr txBox="1"/>
      </xdr:nvSpPr>
      <xdr:spPr>
        <a:xfrm>
          <a:off x="10515600" y="1402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118363</xdr:rowOff>
    </xdr:from>
    <xdr:to>
      <xdr:col>50</xdr:col>
      <xdr:colOff>165100</xdr:colOff>
      <xdr:row>83</xdr:row>
      <xdr:rowOff>48513</xdr:rowOff>
    </xdr:to>
    <xdr:sp macro="" textlink="">
      <xdr:nvSpPr>
        <xdr:cNvPr id="359" name="楕円 358"/>
        <xdr:cNvSpPr/>
      </xdr:nvSpPr>
      <xdr:spPr>
        <a:xfrm>
          <a:off x="9588500" y="1417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164592</xdr:rowOff>
    </xdr:from>
    <xdr:to>
      <xdr:col>55</xdr:col>
      <xdr:colOff>0</xdr:colOff>
      <xdr:row>82</xdr:row>
      <xdr:rowOff>169163</xdr:rowOff>
    </xdr:to>
    <xdr:cxnSp macro="">
      <xdr:nvCxnSpPr>
        <xdr:cNvPr id="360" name="直線コネクタ 359"/>
        <xdr:cNvCxnSpPr/>
      </xdr:nvCxnSpPr>
      <xdr:spPr>
        <a:xfrm flipV="1">
          <a:off x="9639300" y="14223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111506</xdr:rowOff>
    </xdr:from>
    <xdr:to>
      <xdr:col>46</xdr:col>
      <xdr:colOff>38100</xdr:colOff>
      <xdr:row>83</xdr:row>
      <xdr:rowOff>41656</xdr:rowOff>
    </xdr:to>
    <xdr:sp macro="" textlink="">
      <xdr:nvSpPr>
        <xdr:cNvPr id="361" name="楕円 360"/>
        <xdr:cNvSpPr/>
      </xdr:nvSpPr>
      <xdr:spPr>
        <a:xfrm>
          <a:off x="8699500" y="141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162306</xdr:rowOff>
    </xdr:from>
    <xdr:to>
      <xdr:col>50</xdr:col>
      <xdr:colOff>114300</xdr:colOff>
      <xdr:row>82</xdr:row>
      <xdr:rowOff>169163</xdr:rowOff>
    </xdr:to>
    <xdr:cxnSp macro="">
      <xdr:nvCxnSpPr>
        <xdr:cNvPr id="362" name="直線コネクタ 361"/>
        <xdr:cNvCxnSpPr/>
      </xdr:nvCxnSpPr>
      <xdr:spPr>
        <a:xfrm>
          <a:off x="8750300" y="1422120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116839</xdr:rowOff>
    </xdr:from>
    <xdr:to>
      <xdr:col>41</xdr:col>
      <xdr:colOff>101600</xdr:colOff>
      <xdr:row>83</xdr:row>
      <xdr:rowOff>46989</xdr:rowOff>
    </xdr:to>
    <xdr:sp macro="" textlink="">
      <xdr:nvSpPr>
        <xdr:cNvPr id="363" name="楕円 362"/>
        <xdr:cNvSpPr/>
      </xdr:nvSpPr>
      <xdr:spPr>
        <a:xfrm>
          <a:off x="7810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162306</xdr:rowOff>
    </xdr:from>
    <xdr:to>
      <xdr:col>45</xdr:col>
      <xdr:colOff>177800</xdr:colOff>
      <xdr:row>82</xdr:row>
      <xdr:rowOff>167639</xdr:rowOff>
    </xdr:to>
    <xdr:cxnSp macro="">
      <xdr:nvCxnSpPr>
        <xdr:cNvPr id="364" name="直線コネクタ 363"/>
        <xdr:cNvCxnSpPr/>
      </xdr:nvCxnSpPr>
      <xdr:spPr>
        <a:xfrm flipV="1">
          <a:off x="7861300" y="1422120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122937</xdr:rowOff>
    </xdr:from>
    <xdr:to>
      <xdr:col>36</xdr:col>
      <xdr:colOff>165100</xdr:colOff>
      <xdr:row>83</xdr:row>
      <xdr:rowOff>53087</xdr:rowOff>
    </xdr:to>
    <xdr:sp macro="" textlink="">
      <xdr:nvSpPr>
        <xdr:cNvPr id="365" name="楕円 364"/>
        <xdr:cNvSpPr/>
      </xdr:nvSpPr>
      <xdr:spPr>
        <a:xfrm>
          <a:off x="6921500" y="141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167639</xdr:rowOff>
    </xdr:from>
    <xdr:to>
      <xdr:col>41</xdr:col>
      <xdr:colOff>50800</xdr:colOff>
      <xdr:row>83</xdr:row>
      <xdr:rowOff>2287</xdr:rowOff>
    </xdr:to>
    <xdr:cxnSp macro="">
      <xdr:nvCxnSpPr>
        <xdr:cNvPr id="366" name="直線コネクタ 365"/>
        <xdr:cNvCxnSpPr/>
      </xdr:nvCxnSpPr>
      <xdr:spPr>
        <a:xfrm flipV="1">
          <a:off x="6972300" y="14226539"/>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0" name="n_4aveValue【公営住宅】&#10;一人当たり面積"/>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65040</xdr:rowOff>
    </xdr:from>
    <xdr:ext cx="469744" cy="259045"/>
    <xdr:sp macro="" textlink="">
      <xdr:nvSpPr>
        <xdr:cNvPr id="371" name="n_1mainValue【公営住宅】&#10;一人当たり面積"/>
        <xdr:cNvSpPr txBox="1"/>
      </xdr:nvSpPr>
      <xdr:spPr>
        <a:xfrm>
          <a:off x="9391727" y="13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58183</xdr:rowOff>
    </xdr:from>
    <xdr:ext cx="469744" cy="259045"/>
    <xdr:sp macro="" textlink="">
      <xdr:nvSpPr>
        <xdr:cNvPr id="372" name="n_2mainValue【公営住宅】&#10;一人当たり面積"/>
        <xdr:cNvSpPr txBox="1"/>
      </xdr:nvSpPr>
      <xdr:spPr>
        <a:xfrm>
          <a:off x="8515427" y="1394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63516</xdr:rowOff>
    </xdr:from>
    <xdr:ext cx="469744" cy="259045"/>
    <xdr:sp macro="" textlink="">
      <xdr:nvSpPr>
        <xdr:cNvPr id="373" name="n_3mainValue【公営住宅】&#10;一人当たり面積"/>
        <xdr:cNvSpPr txBox="1"/>
      </xdr:nvSpPr>
      <xdr:spPr>
        <a:xfrm>
          <a:off x="76264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69614</xdr:rowOff>
    </xdr:from>
    <xdr:ext cx="469744" cy="259045"/>
    <xdr:sp macro="" textlink="">
      <xdr:nvSpPr>
        <xdr:cNvPr id="374" name="n_4mainValue【公営住宅】&#10;一人当たり面積"/>
        <xdr:cNvSpPr txBox="1"/>
      </xdr:nvSpPr>
      <xdr:spPr>
        <a:xfrm>
          <a:off x="6737427" y="139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99" name="直線コネクタ 398"/>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0" name="【港湾・漁港】&#10;有形固定資産減価償却率最小値テキスト"/>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1" name="直線コネクタ 400"/>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2" name="【港湾・漁港】&#10;有形固定資産減価償却率最大値テキスト"/>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3" name="直線コネクタ 402"/>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139716</xdr:rowOff>
    </xdr:from>
    <xdr:ext cx="405111" cy="259045"/>
    <xdr:sp macro="" textlink="">
      <xdr:nvSpPr>
        <xdr:cNvPr id="404" name="【港湾・漁港】&#10;有形固定資産減価償却率平均値テキスト"/>
        <xdr:cNvSpPr txBox="1"/>
      </xdr:nvSpPr>
      <xdr:spPr>
        <a:xfrm>
          <a:off x="4673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5" name="フローチャート: 判断 404"/>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6" name="フローチャート: 判断 405"/>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7" name="フローチャート: 判断 406"/>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08" name="フローチャート: 判断 407"/>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53975</xdr:rowOff>
    </xdr:from>
    <xdr:to>
      <xdr:col>6</xdr:col>
      <xdr:colOff>38100</xdr:colOff>
      <xdr:row>104</xdr:row>
      <xdr:rowOff>155575</xdr:rowOff>
    </xdr:to>
    <xdr:sp macro="" textlink="">
      <xdr:nvSpPr>
        <xdr:cNvPr id="409" name="フローチャート: 判断 408"/>
        <xdr:cNvSpPr/>
      </xdr:nvSpPr>
      <xdr:spPr>
        <a:xfrm>
          <a:off x="1079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36830</xdr:rowOff>
    </xdr:from>
    <xdr:to>
      <xdr:col>24</xdr:col>
      <xdr:colOff>114300</xdr:colOff>
      <xdr:row>106</xdr:row>
      <xdr:rowOff>138430</xdr:rowOff>
    </xdr:to>
    <xdr:sp macro="" textlink="">
      <xdr:nvSpPr>
        <xdr:cNvPr id="415" name="楕円 414"/>
        <xdr:cNvSpPr/>
      </xdr:nvSpPr>
      <xdr:spPr>
        <a:xfrm>
          <a:off x="4584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15257</xdr:rowOff>
    </xdr:from>
    <xdr:ext cx="405111" cy="259045"/>
    <xdr:sp macro="" textlink="">
      <xdr:nvSpPr>
        <xdr:cNvPr id="416" name="【港湾・漁港】&#10;有形固定資産減価償却率該当値テキスト"/>
        <xdr:cNvSpPr txBox="1"/>
      </xdr:nvSpPr>
      <xdr:spPr>
        <a:xfrm>
          <a:off x="4673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4445</xdr:rowOff>
    </xdr:from>
    <xdr:to>
      <xdr:col>20</xdr:col>
      <xdr:colOff>38100</xdr:colOff>
      <xdr:row>106</xdr:row>
      <xdr:rowOff>106045</xdr:rowOff>
    </xdr:to>
    <xdr:sp macro="" textlink="">
      <xdr:nvSpPr>
        <xdr:cNvPr id="417" name="楕円 416"/>
        <xdr:cNvSpPr/>
      </xdr:nvSpPr>
      <xdr:spPr>
        <a:xfrm>
          <a:off x="3746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55245</xdr:rowOff>
    </xdr:from>
    <xdr:to>
      <xdr:col>24</xdr:col>
      <xdr:colOff>63500</xdr:colOff>
      <xdr:row>106</xdr:row>
      <xdr:rowOff>87630</xdr:rowOff>
    </xdr:to>
    <xdr:cxnSp macro="">
      <xdr:nvCxnSpPr>
        <xdr:cNvPr id="418" name="直線コネクタ 417"/>
        <xdr:cNvCxnSpPr/>
      </xdr:nvCxnSpPr>
      <xdr:spPr>
        <a:xfrm>
          <a:off x="3797300" y="182289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170180</xdr:rowOff>
    </xdr:from>
    <xdr:to>
      <xdr:col>15</xdr:col>
      <xdr:colOff>101600</xdr:colOff>
      <xdr:row>106</xdr:row>
      <xdr:rowOff>100330</xdr:rowOff>
    </xdr:to>
    <xdr:sp macro="" textlink="">
      <xdr:nvSpPr>
        <xdr:cNvPr id="419" name="楕円 418"/>
        <xdr:cNvSpPr/>
      </xdr:nvSpPr>
      <xdr:spPr>
        <a:xfrm>
          <a:off x="2857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49530</xdr:rowOff>
    </xdr:from>
    <xdr:to>
      <xdr:col>19</xdr:col>
      <xdr:colOff>177800</xdr:colOff>
      <xdr:row>106</xdr:row>
      <xdr:rowOff>55245</xdr:rowOff>
    </xdr:to>
    <xdr:cxnSp macro="">
      <xdr:nvCxnSpPr>
        <xdr:cNvPr id="420" name="直線コネクタ 419"/>
        <xdr:cNvCxnSpPr/>
      </xdr:nvCxnSpPr>
      <xdr:spPr>
        <a:xfrm>
          <a:off x="2908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143511</xdr:rowOff>
    </xdr:from>
    <xdr:to>
      <xdr:col>10</xdr:col>
      <xdr:colOff>165100</xdr:colOff>
      <xdr:row>106</xdr:row>
      <xdr:rowOff>73661</xdr:rowOff>
    </xdr:to>
    <xdr:sp macro="" textlink="">
      <xdr:nvSpPr>
        <xdr:cNvPr id="421" name="楕円 420"/>
        <xdr:cNvSpPr/>
      </xdr:nvSpPr>
      <xdr:spPr>
        <a:xfrm>
          <a:off x="1968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22861</xdr:rowOff>
    </xdr:from>
    <xdr:to>
      <xdr:col>15</xdr:col>
      <xdr:colOff>50800</xdr:colOff>
      <xdr:row>106</xdr:row>
      <xdr:rowOff>49530</xdr:rowOff>
    </xdr:to>
    <xdr:cxnSp macro="">
      <xdr:nvCxnSpPr>
        <xdr:cNvPr id="422" name="直線コネクタ 421"/>
        <xdr:cNvCxnSpPr/>
      </xdr:nvCxnSpPr>
      <xdr:spPr>
        <a:xfrm>
          <a:off x="2019300" y="181965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120650</xdr:rowOff>
    </xdr:from>
    <xdr:to>
      <xdr:col>6</xdr:col>
      <xdr:colOff>38100</xdr:colOff>
      <xdr:row>106</xdr:row>
      <xdr:rowOff>50800</xdr:rowOff>
    </xdr:to>
    <xdr:sp macro="" textlink="">
      <xdr:nvSpPr>
        <xdr:cNvPr id="423" name="楕円 422"/>
        <xdr:cNvSpPr/>
      </xdr:nvSpPr>
      <xdr:spPr>
        <a:xfrm>
          <a:off x="107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0</xdr:rowOff>
    </xdr:from>
    <xdr:to>
      <xdr:col>10</xdr:col>
      <xdr:colOff>114300</xdr:colOff>
      <xdr:row>106</xdr:row>
      <xdr:rowOff>22861</xdr:rowOff>
    </xdr:to>
    <xdr:cxnSp macro="">
      <xdr:nvCxnSpPr>
        <xdr:cNvPr id="424" name="直線コネクタ 423"/>
        <xdr:cNvCxnSpPr/>
      </xdr:nvCxnSpPr>
      <xdr:spPr>
        <a:xfrm>
          <a:off x="1130300" y="18173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33038</xdr:rowOff>
    </xdr:from>
    <xdr:ext cx="405111" cy="259045"/>
    <xdr:sp macro="" textlink="">
      <xdr:nvSpPr>
        <xdr:cNvPr id="425" name="n_1aveValue【港湾・漁港】&#10;有形固定資産減価償却率"/>
        <xdr:cNvSpPr txBox="1"/>
      </xdr:nvSpPr>
      <xdr:spPr>
        <a:xfrm>
          <a:off x="3582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426" name="n_2aveValue【港湾・漁港】&#10;有形固定資産減価償却率"/>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105427</xdr:rowOff>
    </xdr:from>
    <xdr:ext cx="405111" cy="259045"/>
    <xdr:sp macro="" textlink="">
      <xdr:nvSpPr>
        <xdr:cNvPr id="427" name="n_3aveValue【港湾・漁港】&#10;有形固定資産減価償却率"/>
        <xdr:cNvSpPr txBox="1"/>
      </xdr:nvSpPr>
      <xdr:spPr>
        <a:xfrm>
          <a:off x="1816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652</xdr:rowOff>
    </xdr:from>
    <xdr:ext cx="405111" cy="259045"/>
    <xdr:sp macro="" textlink="">
      <xdr:nvSpPr>
        <xdr:cNvPr id="428" name="n_4aveValue【港湾・漁港】&#10;有形固定資産減価償却率"/>
        <xdr:cNvSpPr txBox="1"/>
      </xdr:nvSpPr>
      <xdr:spPr>
        <a:xfrm>
          <a:off x="927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97172</xdr:rowOff>
    </xdr:from>
    <xdr:ext cx="405111" cy="259045"/>
    <xdr:sp macro="" textlink="">
      <xdr:nvSpPr>
        <xdr:cNvPr id="429" name="n_1mainValue【港湾・漁港】&#10;有形固定資産減価償却率"/>
        <xdr:cNvSpPr txBox="1"/>
      </xdr:nvSpPr>
      <xdr:spPr>
        <a:xfrm>
          <a:off x="35820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91457</xdr:rowOff>
    </xdr:from>
    <xdr:ext cx="405111" cy="259045"/>
    <xdr:sp macro="" textlink="">
      <xdr:nvSpPr>
        <xdr:cNvPr id="430" name="n_2mainValue【港湾・漁港】&#10;有形固定資産減価償却率"/>
        <xdr:cNvSpPr txBox="1"/>
      </xdr:nvSpPr>
      <xdr:spPr>
        <a:xfrm>
          <a:off x="2705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64788</xdr:rowOff>
    </xdr:from>
    <xdr:ext cx="405111" cy="259045"/>
    <xdr:sp macro="" textlink="">
      <xdr:nvSpPr>
        <xdr:cNvPr id="431" name="n_3mainValue【港湾・漁港】&#10;有形固定資産減価償却率"/>
        <xdr:cNvSpPr txBox="1"/>
      </xdr:nvSpPr>
      <xdr:spPr>
        <a:xfrm>
          <a:off x="1816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41927</xdr:rowOff>
    </xdr:from>
    <xdr:ext cx="405111" cy="259045"/>
    <xdr:sp macro="" textlink="">
      <xdr:nvSpPr>
        <xdr:cNvPr id="432" name="n_4mainValue【港湾・漁港】&#10;有形固定資産減価償却率"/>
        <xdr:cNvSpPr txBox="1"/>
      </xdr:nvSpPr>
      <xdr:spPr>
        <a:xfrm>
          <a:off x="927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6" name="直線コネクタ 455"/>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7" name="【港湾・漁港】&#10;一人当たり有形固定資産（償却資産）額最小値テキスト"/>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58" name="直線コネクタ 457"/>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59" name="【港湾・漁港】&#10;一人当たり有形固定資産（償却資産）額最大値テキスト"/>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0" name="直線コネクタ 459"/>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58211</xdr:rowOff>
    </xdr:from>
    <xdr:ext cx="599010" cy="259045"/>
    <xdr:sp macro="" textlink="">
      <xdr:nvSpPr>
        <xdr:cNvPr id="461" name="【港湾・漁港】&#10;一人当たり有形固定資産（償却資産）額平均値テキスト"/>
        <xdr:cNvSpPr txBox="1"/>
      </xdr:nvSpPr>
      <xdr:spPr>
        <a:xfrm>
          <a:off x="10515600" y="18403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2" name="フローチャート: 判断 461"/>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3" name="フローチャート: 判断 462"/>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4" name="フローチャート: 判断 463"/>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5" name="フローチャート: 判断 464"/>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93890</xdr:rowOff>
    </xdr:from>
    <xdr:to>
      <xdr:col>36</xdr:col>
      <xdr:colOff>165100</xdr:colOff>
      <xdr:row>108</xdr:row>
      <xdr:rowOff>24040</xdr:rowOff>
    </xdr:to>
    <xdr:sp macro="" textlink="">
      <xdr:nvSpPr>
        <xdr:cNvPr id="466" name="フローチャート: 判断 465"/>
        <xdr:cNvSpPr/>
      </xdr:nvSpPr>
      <xdr:spPr>
        <a:xfrm>
          <a:off x="6921500" y="184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77250</xdr:rowOff>
    </xdr:from>
    <xdr:to>
      <xdr:col>55</xdr:col>
      <xdr:colOff>50800</xdr:colOff>
      <xdr:row>101</xdr:row>
      <xdr:rowOff>7400</xdr:rowOff>
    </xdr:to>
    <xdr:sp macro="" textlink="">
      <xdr:nvSpPr>
        <xdr:cNvPr id="472" name="楕円 471"/>
        <xdr:cNvSpPr/>
      </xdr:nvSpPr>
      <xdr:spPr>
        <a:xfrm>
          <a:off x="10426700" y="172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100127</xdr:rowOff>
    </xdr:from>
    <xdr:ext cx="690189" cy="259045"/>
    <xdr:sp macro="" textlink="">
      <xdr:nvSpPr>
        <xdr:cNvPr id="473" name="【港湾・漁港】&#10;一人当たり有形固定資産（償却資産）額該当値テキスト"/>
        <xdr:cNvSpPr txBox="1"/>
      </xdr:nvSpPr>
      <xdr:spPr>
        <a:xfrm>
          <a:off x="10515600" y="17073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94002</xdr:rowOff>
    </xdr:from>
    <xdr:to>
      <xdr:col>50</xdr:col>
      <xdr:colOff>165100</xdr:colOff>
      <xdr:row>101</xdr:row>
      <xdr:rowOff>24152</xdr:rowOff>
    </xdr:to>
    <xdr:sp macro="" textlink="">
      <xdr:nvSpPr>
        <xdr:cNvPr id="474" name="楕円 473"/>
        <xdr:cNvSpPr/>
      </xdr:nvSpPr>
      <xdr:spPr>
        <a:xfrm>
          <a:off x="9588500" y="17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128050</xdr:rowOff>
    </xdr:from>
    <xdr:to>
      <xdr:col>55</xdr:col>
      <xdr:colOff>0</xdr:colOff>
      <xdr:row>100</xdr:row>
      <xdr:rowOff>144802</xdr:rowOff>
    </xdr:to>
    <xdr:cxnSp macro="">
      <xdr:nvCxnSpPr>
        <xdr:cNvPr id="475" name="直線コネクタ 474"/>
        <xdr:cNvCxnSpPr/>
      </xdr:nvCxnSpPr>
      <xdr:spPr>
        <a:xfrm flipV="1">
          <a:off x="9639300" y="17273050"/>
          <a:ext cx="8382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131462</xdr:rowOff>
    </xdr:from>
    <xdr:to>
      <xdr:col>46</xdr:col>
      <xdr:colOff>38100</xdr:colOff>
      <xdr:row>101</xdr:row>
      <xdr:rowOff>61612</xdr:rowOff>
    </xdr:to>
    <xdr:sp macro="" textlink="">
      <xdr:nvSpPr>
        <xdr:cNvPr id="476" name="楕円 475"/>
        <xdr:cNvSpPr/>
      </xdr:nvSpPr>
      <xdr:spPr>
        <a:xfrm>
          <a:off x="8699500" y="172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144802</xdr:rowOff>
    </xdr:from>
    <xdr:to>
      <xdr:col>50</xdr:col>
      <xdr:colOff>114300</xdr:colOff>
      <xdr:row>101</xdr:row>
      <xdr:rowOff>10812</xdr:rowOff>
    </xdr:to>
    <xdr:cxnSp macro="">
      <xdr:nvCxnSpPr>
        <xdr:cNvPr id="477" name="直線コネクタ 476"/>
        <xdr:cNvCxnSpPr/>
      </xdr:nvCxnSpPr>
      <xdr:spPr>
        <a:xfrm flipV="1">
          <a:off x="8750300" y="17289802"/>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144543</xdr:rowOff>
    </xdr:from>
    <xdr:to>
      <xdr:col>41</xdr:col>
      <xdr:colOff>101600</xdr:colOff>
      <xdr:row>101</xdr:row>
      <xdr:rowOff>74693</xdr:rowOff>
    </xdr:to>
    <xdr:sp macro="" textlink="">
      <xdr:nvSpPr>
        <xdr:cNvPr id="478" name="楕円 477"/>
        <xdr:cNvSpPr/>
      </xdr:nvSpPr>
      <xdr:spPr>
        <a:xfrm>
          <a:off x="7810500" y="172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10812</xdr:rowOff>
    </xdr:from>
    <xdr:to>
      <xdr:col>45</xdr:col>
      <xdr:colOff>177800</xdr:colOff>
      <xdr:row>101</xdr:row>
      <xdr:rowOff>23893</xdr:rowOff>
    </xdr:to>
    <xdr:cxnSp macro="">
      <xdr:nvCxnSpPr>
        <xdr:cNvPr id="479" name="直線コネクタ 478"/>
        <xdr:cNvCxnSpPr/>
      </xdr:nvCxnSpPr>
      <xdr:spPr>
        <a:xfrm flipV="1">
          <a:off x="7861300" y="17327262"/>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165923</xdr:rowOff>
    </xdr:from>
    <xdr:to>
      <xdr:col>36</xdr:col>
      <xdr:colOff>165100</xdr:colOff>
      <xdr:row>101</xdr:row>
      <xdr:rowOff>96073</xdr:rowOff>
    </xdr:to>
    <xdr:sp macro="" textlink="">
      <xdr:nvSpPr>
        <xdr:cNvPr id="480" name="楕円 479"/>
        <xdr:cNvSpPr/>
      </xdr:nvSpPr>
      <xdr:spPr>
        <a:xfrm>
          <a:off x="6921500" y="173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23893</xdr:rowOff>
    </xdr:from>
    <xdr:to>
      <xdr:col>41</xdr:col>
      <xdr:colOff>50800</xdr:colOff>
      <xdr:row>101</xdr:row>
      <xdr:rowOff>45273</xdr:rowOff>
    </xdr:to>
    <xdr:cxnSp macro="">
      <xdr:nvCxnSpPr>
        <xdr:cNvPr id="481" name="直線コネクタ 480"/>
        <xdr:cNvCxnSpPr/>
      </xdr:nvCxnSpPr>
      <xdr:spPr>
        <a:xfrm flipV="1">
          <a:off x="6972300" y="17340343"/>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40586</xdr:rowOff>
    </xdr:from>
    <xdr:ext cx="599010" cy="259045"/>
    <xdr:sp macro="" textlink="">
      <xdr:nvSpPr>
        <xdr:cNvPr id="482" name="n_1aveValue【港湾・漁港】&#10;一人当たり有形固定資産（償却資産）額"/>
        <xdr:cNvSpPr txBox="1"/>
      </xdr:nvSpPr>
      <xdr:spPr>
        <a:xfrm>
          <a:off x="93270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43945</xdr:rowOff>
    </xdr:from>
    <xdr:ext cx="599010" cy="259045"/>
    <xdr:sp macro="" textlink="">
      <xdr:nvSpPr>
        <xdr:cNvPr id="483" name="n_2aveValue【港湾・漁港】&#10;一人当たり有形固定資産（償却資産）額"/>
        <xdr:cNvSpPr txBox="1"/>
      </xdr:nvSpPr>
      <xdr:spPr>
        <a:xfrm>
          <a:off x="8450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39363</xdr:rowOff>
    </xdr:from>
    <xdr:ext cx="599010" cy="259045"/>
    <xdr:sp macro="" textlink="">
      <xdr:nvSpPr>
        <xdr:cNvPr id="484" name="n_3aveValue【港湾・漁港】&#10;一人当たり有形固定資産（償却資産）額"/>
        <xdr:cNvSpPr txBox="1"/>
      </xdr:nvSpPr>
      <xdr:spPr>
        <a:xfrm>
          <a:off x="7561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15167</xdr:rowOff>
    </xdr:from>
    <xdr:ext cx="599010" cy="259045"/>
    <xdr:sp macro="" textlink="">
      <xdr:nvSpPr>
        <xdr:cNvPr id="485" name="n_4aveValue【港湾・漁港】&#10;一人当たり有形固定資産（償却資産）額"/>
        <xdr:cNvSpPr txBox="1"/>
      </xdr:nvSpPr>
      <xdr:spPr>
        <a:xfrm>
          <a:off x="6672795" y="1853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40679</xdr:rowOff>
    </xdr:from>
    <xdr:ext cx="690189" cy="259045"/>
    <xdr:sp macro="" textlink="">
      <xdr:nvSpPr>
        <xdr:cNvPr id="486" name="n_1mainValue【港湾・漁港】&#10;一人当たり有形固定資産（償却資産）額"/>
        <xdr:cNvSpPr txBox="1"/>
      </xdr:nvSpPr>
      <xdr:spPr>
        <a:xfrm>
          <a:off x="9281505" y="170142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78139</xdr:rowOff>
    </xdr:from>
    <xdr:ext cx="690189" cy="259045"/>
    <xdr:sp macro="" textlink="">
      <xdr:nvSpPr>
        <xdr:cNvPr id="487" name="n_2mainValue【港湾・漁港】&#10;一人当たり有形固定資産（償却資産）額"/>
        <xdr:cNvSpPr txBox="1"/>
      </xdr:nvSpPr>
      <xdr:spPr>
        <a:xfrm>
          <a:off x="8405205" y="17051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91220</xdr:rowOff>
    </xdr:from>
    <xdr:ext cx="690189" cy="259045"/>
    <xdr:sp macro="" textlink="">
      <xdr:nvSpPr>
        <xdr:cNvPr id="488" name="n_3mainValue【港湾・漁港】&#10;一人当たり有形固定資産（償却資産）額"/>
        <xdr:cNvSpPr txBox="1"/>
      </xdr:nvSpPr>
      <xdr:spPr>
        <a:xfrm>
          <a:off x="7516205" y="17064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112600</xdr:rowOff>
    </xdr:from>
    <xdr:ext cx="690189" cy="259045"/>
    <xdr:sp macro="" textlink="">
      <xdr:nvSpPr>
        <xdr:cNvPr id="489" name="n_4mainValue【港湾・漁港】&#10;一人当たり有形固定資産（償却資産）額"/>
        <xdr:cNvSpPr txBox="1"/>
      </xdr:nvSpPr>
      <xdr:spPr>
        <a:xfrm>
          <a:off x="6627205" y="17086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4" name="直線コネクタ 513"/>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5"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6" name="直線コネクタ 515"/>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7"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18" name="直線コネクタ 517"/>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519"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1" name="フローチャート: 判断 520"/>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92075</xdr:rowOff>
    </xdr:from>
    <xdr:to>
      <xdr:col>67</xdr:col>
      <xdr:colOff>101600</xdr:colOff>
      <xdr:row>37</xdr:row>
      <xdr:rowOff>22225</xdr:rowOff>
    </xdr:to>
    <xdr:sp macro="" textlink="">
      <xdr:nvSpPr>
        <xdr:cNvPr id="524" name="フローチャート: 判断 523"/>
        <xdr:cNvSpPr/>
      </xdr:nvSpPr>
      <xdr:spPr>
        <a:xfrm>
          <a:off x="12763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44450</xdr:rowOff>
    </xdr:from>
    <xdr:to>
      <xdr:col>85</xdr:col>
      <xdr:colOff>177800</xdr:colOff>
      <xdr:row>40</xdr:row>
      <xdr:rowOff>146050</xdr:rowOff>
    </xdr:to>
    <xdr:sp macro="" textlink="">
      <xdr:nvSpPr>
        <xdr:cNvPr id="530" name="楕円 529"/>
        <xdr:cNvSpPr/>
      </xdr:nvSpPr>
      <xdr:spPr>
        <a:xfrm>
          <a:off x="16268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22877</xdr:rowOff>
    </xdr:from>
    <xdr:ext cx="405111" cy="259045"/>
    <xdr:sp macro="" textlink="">
      <xdr:nvSpPr>
        <xdr:cNvPr id="531" name="【認定こども園・幼稚園・保育所】&#10;有形固定資産減価償却率該当値テキスト"/>
        <xdr:cNvSpPr txBox="1"/>
      </xdr:nvSpPr>
      <xdr:spPr>
        <a:xfrm>
          <a:off x="16357600"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532" name="楕円 531"/>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57150</xdr:rowOff>
    </xdr:from>
    <xdr:to>
      <xdr:col>85</xdr:col>
      <xdr:colOff>127000</xdr:colOff>
      <xdr:row>40</xdr:row>
      <xdr:rowOff>95250</xdr:rowOff>
    </xdr:to>
    <xdr:cxnSp macro="">
      <xdr:nvCxnSpPr>
        <xdr:cNvPr id="533" name="直線コネクタ 532"/>
        <xdr:cNvCxnSpPr/>
      </xdr:nvCxnSpPr>
      <xdr:spPr>
        <a:xfrm>
          <a:off x="15481300" y="6915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149225</xdr:rowOff>
    </xdr:from>
    <xdr:to>
      <xdr:col>76</xdr:col>
      <xdr:colOff>165100</xdr:colOff>
      <xdr:row>40</xdr:row>
      <xdr:rowOff>79375</xdr:rowOff>
    </xdr:to>
    <xdr:sp macro="" textlink="">
      <xdr:nvSpPr>
        <xdr:cNvPr id="534" name="楕円 533"/>
        <xdr:cNvSpPr/>
      </xdr:nvSpPr>
      <xdr:spPr>
        <a:xfrm>
          <a:off x="14541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28575</xdr:rowOff>
    </xdr:from>
    <xdr:to>
      <xdr:col>81</xdr:col>
      <xdr:colOff>50800</xdr:colOff>
      <xdr:row>40</xdr:row>
      <xdr:rowOff>57150</xdr:rowOff>
    </xdr:to>
    <xdr:cxnSp macro="">
      <xdr:nvCxnSpPr>
        <xdr:cNvPr id="535" name="直線コネクタ 534"/>
        <xdr:cNvCxnSpPr/>
      </xdr:nvCxnSpPr>
      <xdr:spPr>
        <a:xfrm>
          <a:off x="14592300" y="6886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120650</xdr:rowOff>
    </xdr:from>
    <xdr:to>
      <xdr:col>72</xdr:col>
      <xdr:colOff>38100</xdr:colOff>
      <xdr:row>40</xdr:row>
      <xdr:rowOff>50800</xdr:rowOff>
    </xdr:to>
    <xdr:sp macro="" textlink="">
      <xdr:nvSpPr>
        <xdr:cNvPr id="536" name="楕円 535"/>
        <xdr:cNvSpPr/>
      </xdr:nvSpPr>
      <xdr:spPr>
        <a:xfrm>
          <a:off x="1365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0</xdr:rowOff>
    </xdr:from>
    <xdr:to>
      <xdr:col>76</xdr:col>
      <xdr:colOff>114300</xdr:colOff>
      <xdr:row>40</xdr:row>
      <xdr:rowOff>28575</xdr:rowOff>
    </xdr:to>
    <xdr:cxnSp macro="">
      <xdr:nvCxnSpPr>
        <xdr:cNvPr id="537" name="直線コネクタ 536"/>
        <xdr:cNvCxnSpPr/>
      </xdr:nvCxnSpPr>
      <xdr:spPr>
        <a:xfrm>
          <a:off x="13703300" y="6858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120650</xdr:rowOff>
    </xdr:from>
    <xdr:to>
      <xdr:col>67</xdr:col>
      <xdr:colOff>101600</xdr:colOff>
      <xdr:row>40</xdr:row>
      <xdr:rowOff>50800</xdr:rowOff>
    </xdr:to>
    <xdr:sp macro="" textlink="">
      <xdr:nvSpPr>
        <xdr:cNvPr id="538" name="楕円 537"/>
        <xdr:cNvSpPr/>
      </xdr:nvSpPr>
      <xdr:spPr>
        <a:xfrm>
          <a:off x="1276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0</xdr:rowOff>
    </xdr:from>
    <xdr:to>
      <xdr:col>71</xdr:col>
      <xdr:colOff>177800</xdr:colOff>
      <xdr:row>40</xdr:row>
      <xdr:rowOff>0</xdr:rowOff>
    </xdr:to>
    <xdr:cxnSp macro="">
      <xdr:nvCxnSpPr>
        <xdr:cNvPr id="539" name="直線コネクタ 538"/>
        <xdr:cNvCxnSpPr/>
      </xdr:nvCxnSpPr>
      <xdr:spPr>
        <a:xfrm>
          <a:off x="12814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540"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41"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42"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38752</xdr:rowOff>
    </xdr:from>
    <xdr:ext cx="405111" cy="259045"/>
    <xdr:sp macro="" textlink="">
      <xdr:nvSpPr>
        <xdr:cNvPr id="543" name="n_4aveValue【認定こども園・幼稚園・保育所】&#10;有形固定資産減価償却率"/>
        <xdr:cNvSpPr txBox="1"/>
      </xdr:nvSpPr>
      <xdr:spPr>
        <a:xfrm>
          <a:off x="12611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99077</xdr:rowOff>
    </xdr:from>
    <xdr:ext cx="405111" cy="259045"/>
    <xdr:sp macro="" textlink="">
      <xdr:nvSpPr>
        <xdr:cNvPr id="544" name="n_1mainValue【認定こども園・幼稚園・保育所】&#10;有形固定資産減価償却率"/>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70502</xdr:rowOff>
    </xdr:from>
    <xdr:ext cx="405111" cy="259045"/>
    <xdr:sp macro="" textlink="">
      <xdr:nvSpPr>
        <xdr:cNvPr id="545" name="n_2mainValue【認定こども園・幼稚園・保育所】&#10;有形固定資産減価償却率"/>
        <xdr:cNvSpPr txBox="1"/>
      </xdr:nvSpPr>
      <xdr:spPr>
        <a:xfrm>
          <a:off x="14389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41927</xdr:rowOff>
    </xdr:from>
    <xdr:ext cx="405111" cy="259045"/>
    <xdr:sp macro="" textlink="">
      <xdr:nvSpPr>
        <xdr:cNvPr id="546" name="n_3mainValue【認定こども園・幼稚園・保育所】&#10;有形固定資産減価償却率"/>
        <xdr:cNvSpPr txBox="1"/>
      </xdr:nvSpPr>
      <xdr:spPr>
        <a:xfrm>
          <a:off x="13500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41927</xdr:rowOff>
    </xdr:from>
    <xdr:ext cx="405111" cy="259045"/>
    <xdr:sp macro="" textlink="">
      <xdr:nvSpPr>
        <xdr:cNvPr id="547" name="n_4mainValue【認定こども園・幼稚園・保育所】&#10;有形固定資産減価償却率"/>
        <xdr:cNvSpPr txBox="1"/>
      </xdr:nvSpPr>
      <xdr:spPr>
        <a:xfrm>
          <a:off x="12611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1" name="直線コネクタ 57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3" name="直線コネクタ 57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5" name="直線コネクタ 57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7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7" name="フローチャート: 判断 57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78" name="フローチャート: 判断 57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9" name="フローチャート: 判断 57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0" name="フローチャート: 判断 57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55880</xdr:rowOff>
    </xdr:from>
    <xdr:to>
      <xdr:col>98</xdr:col>
      <xdr:colOff>38100</xdr:colOff>
      <xdr:row>40</xdr:row>
      <xdr:rowOff>157480</xdr:rowOff>
    </xdr:to>
    <xdr:sp macro="" textlink="">
      <xdr:nvSpPr>
        <xdr:cNvPr id="581" name="フローチャート: 判断 580"/>
        <xdr:cNvSpPr/>
      </xdr:nvSpPr>
      <xdr:spPr>
        <a:xfrm>
          <a:off x="18605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587" name="楕円 586"/>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588" name="【認定こども園・幼稚園・保育所】&#10;一人当たり面積該当値テキスト"/>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40640</xdr:rowOff>
    </xdr:from>
    <xdr:to>
      <xdr:col>112</xdr:col>
      <xdr:colOff>38100</xdr:colOff>
      <xdr:row>38</xdr:row>
      <xdr:rowOff>142240</xdr:rowOff>
    </xdr:to>
    <xdr:sp macro="" textlink="">
      <xdr:nvSpPr>
        <xdr:cNvPr id="589" name="楕円 588"/>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38</xdr:row>
      <xdr:rowOff>91440</xdr:rowOff>
    </xdr:to>
    <xdr:cxnSp macro="">
      <xdr:nvCxnSpPr>
        <xdr:cNvPr id="590" name="直線コネクタ 589"/>
        <xdr:cNvCxnSpPr/>
      </xdr:nvCxnSpPr>
      <xdr:spPr>
        <a:xfrm flipV="1">
          <a:off x="21323300" y="6598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591" name="楕円 590"/>
        <xdr:cNvSpPr/>
      </xdr:nvSpPr>
      <xdr:spPr>
        <a:xfrm>
          <a:off x="20383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38</xdr:row>
      <xdr:rowOff>95250</xdr:rowOff>
    </xdr:to>
    <xdr:cxnSp macro="">
      <xdr:nvCxnSpPr>
        <xdr:cNvPr id="592" name="直線コネクタ 591"/>
        <xdr:cNvCxnSpPr/>
      </xdr:nvCxnSpPr>
      <xdr:spPr>
        <a:xfrm flipV="1">
          <a:off x="20434300" y="6606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593" name="楕円 592"/>
        <xdr:cNvSpPr/>
      </xdr:nvSpPr>
      <xdr:spPr>
        <a:xfrm>
          <a:off x="19494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95250</xdr:rowOff>
    </xdr:from>
    <xdr:to>
      <xdr:col>107</xdr:col>
      <xdr:colOff>50800</xdr:colOff>
      <xdr:row>38</xdr:row>
      <xdr:rowOff>102870</xdr:rowOff>
    </xdr:to>
    <xdr:cxnSp macro="">
      <xdr:nvCxnSpPr>
        <xdr:cNvPr id="594" name="直線コネクタ 593"/>
        <xdr:cNvCxnSpPr/>
      </xdr:nvCxnSpPr>
      <xdr:spPr>
        <a:xfrm flipV="1">
          <a:off x="19545300" y="6610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95" name="楕円 594"/>
        <xdr:cNvSpPr/>
      </xdr:nvSpPr>
      <xdr:spPr>
        <a:xfrm>
          <a:off x="18605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102870</xdr:rowOff>
    </xdr:from>
    <xdr:to>
      <xdr:col>102</xdr:col>
      <xdr:colOff>114300</xdr:colOff>
      <xdr:row>38</xdr:row>
      <xdr:rowOff>106680</xdr:rowOff>
    </xdr:to>
    <xdr:cxnSp macro="">
      <xdr:nvCxnSpPr>
        <xdr:cNvPr id="596" name="直線コネクタ 595"/>
        <xdr:cNvCxnSpPr/>
      </xdr:nvCxnSpPr>
      <xdr:spPr>
        <a:xfrm flipV="1">
          <a:off x="18656300" y="661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97"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98"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99"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148607</xdr:rowOff>
    </xdr:from>
    <xdr:ext cx="469744" cy="259045"/>
    <xdr:sp macro="" textlink="">
      <xdr:nvSpPr>
        <xdr:cNvPr id="600" name="n_4aveValue【認定こども園・幼稚園・保育所】&#10;一人当たり面積"/>
        <xdr:cNvSpPr txBox="1"/>
      </xdr:nvSpPr>
      <xdr:spPr>
        <a:xfrm>
          <a:off x="18421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158767</xdr:rowOff>
    </xdr:from>
    <xdr:ext cx="469744" cy="259045"/>
    <xdr:sp macro="" textlink="">
      <xdr:nvSpPr>
        <xdr:cNvPr id="601" name="n_1main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602" name="n_2main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170197</xdr:rowOff>
    </xdr:from>
    <xdr:ext cx="469744" cy="259045"/>
    <xdr:sp macro="" textlink="">
      <xdr:nvSpPr>
        <xdr:cNvPr id="603" name="n_3mainValue【認定こども園・幼稚園・保育所】&#10;一人当たり面積"/>
        <xdr:cNvSpPr txBox="1"/>
      </xdr:nvSpPr>
      <xdr:spPr>
        <a:xfrm>
          <a:off x="19310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2557</xdr:rowOff>
    </xdr:from>
    <xdr:ext cx="469744" cy="259045"/>
    <xdr:sp macro="" textlink="">
      <xdr:nvSpPr>
        <xdr:cNvPr id="604" name="n_4mainValue【認定こども園・幼稚園・保育所】&#10;一人当たり面積"/>
        <xdr:cNvSpPr txBox="1"/>
      </xdr:nvSpPr>
      <xdr:spPr>
        <a:xfrm>
          <a:off x="18421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1" name="直線コネクタ 630"/>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2"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3" name="直線コネクタ 632"/>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4"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5" name="直線コネクタ 634"/>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636"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7" name="フローチャート: 判断 636"/>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9" name="フローチャート: 判断 63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0" name="フローチャート: 判断 639"/>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1" name="フローチャート: 判断 640"/>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127181</xdr:rowOff>
    </xdr:from>
    <xdr:to>
      <xdr:col>85</xdr:col>
      <xdr:colOff>177800</xdr:colOff>
      <xdr:row>62</xdr:row>
      <xdr:rowOff>57331</xdr:rowOff>
    </xdr:to>
    <xdr:sp macro="" textlink="">
      <xdr:nvSpPr>
        <xdr:cNvPr id="647" name="楕円 646"/>
        <xdr:cNvSpPr/>
      </xdr:nvSpPr>
      <xdr:spPr>
        <a:xfrm>
          <a:off x="162687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105608</xdr:rowOff>
    </xdr:from>
    <xdr:ext cx="405111" cy="259045"/>
    <xdr:sp macro="" textlink="">
      <xdr:nvSpPr>
        <xdr:cNvPr id="648" name="【学校施設】&#10;有形固定資産減価償却率該当値テキスト"/>
        <xdr:cNvSpPr txBox="1"/>
      </xdr:nvSpPr>
      <xdr:spPr>
        <a:xfrm>
          <a:off x="16357600"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649" name="楕円 648"/>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xdr:rowOff>
    </xdr:from>
    <xdr:to>
      <xdr:col>85</xdr:col>
      <xdr:colOff>127000</xdr:colOff>
      <xdr:row>62</xdr:row>
      <xdr:rowOff>6531</xdr:rowOff>
    </xdr:to>
    <xdr:cxnSp macro="">
      <xdr:nvCxnSpPr>
        <xdr:cNvPr id="650" name="直線コネクタ 649"/>
        <xdr:cNvCxnSpPr/>
      </xdr:nvCxnSpPr>
      <xdr:spPr>
        <a:xfrm>
          <a:off x="15481300" y="106364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51" name="楕円 650"/>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6531</xdr:rowOff>
    </xdr:to>
    <xdr:cxnSp macro="">
      <xdr:nvCxnSpPr>
        <xdr:cNvPr id="652" name="直線コネクタ 651"/>
        <xdr:cNvCxnSpPr/>
      </xdr:nvCxnSpPr>
      <xdr:spPr>
        <a:xfrm>
          <a:off x="14592300" y="106135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653" name="楕円 652"/>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61</xdr:row>
      <xdr:rowOff>155122</xdr:rowOff>
    </xdr:to>
    <xdr:cxnSp macro="">
      <xdr:nvCxnSpPr>
        <xdr:cNvPr id="654" name="直線コネクタ 653"/>
        <xdr:cNvCxnSpPr/>
      </xdr:nvCxnSpPr>
      <xdr:spPr>
        <a:xfrm>
          <a:off x="13703300" y="106070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65133</xdr:rowOff>
    </xdr:from>
    <xdr:to>
      <xdr:col>67</xdr:col>
      <xdr:colOff>101600</xdr:colOff>
      <xdr:row>61</xdr:row>
      <xdr:rowOff>166733</xdr:rowOff>
    </xdr:to>
    <xdr:sp macro="" textlink="">
      <xdr:nvSpPr>
        <xdr:cNvPr id="655" name="楕円 654"/>
        <xdr:cNvSpPr/>
      </xdr:nvSpPr>
      <xdr:spPr>
        <a:xfrm>
          <a:off x="12763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115933</xdr:rowOff>
    </xdr:from>
    <xdr:to>
      <xdr:col>71</xdr:col>
      <xdr:colOff>177800</xdr:colOff>
      <xdr:row>61</xdr:row>
      <xdr:rowOff>148590</xdr:rowOff>
    </xdr:to>
    <xdr:cxnSp macro="">
      <xdr:nvCxnSpPr>
        <xdr:cNvPr id="656" name="直線コネクタ 655"/>
        <xdr:cNvCxnSpPr/>
      </xdr:nvCxnSpPr>
      <xdr:spPr>
        <a:xfrm>
          <a:off x="12814300" y="105743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57"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58"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59"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60" name="n_4aveValue【学校施設】&#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661" name="n_1mainValue【学校施設】&#10;有形固定資産減価償却率"/>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62" name="n_2mainValue【学校施設】&#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663" name="n_3mainValue【学校施設】&#10;有形固定資産減価償却率"/>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157860</xdr:rowOff>
    </xdr:from>
    <xdr:ext cx="405111" cy="259045"/>
    <xdr:sp macro="" textlink="">
      <xdr:nvSpPr>
        <xdr:cNvPr id="664" name="n_4mainValue【学校施設】&#10;有形固定資産減価償却率"/>
        <xdr:cNvSpPr txBox="1"/>
      </xdr:nvSpPr>
      <xdr:spPr>
        <a:xfrm>
          <a:off x="12611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7" name="直線コネクタ 686"/>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88"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89" name="直線コネクタ 688"/>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0"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1" name="直線コネクタ 690"/>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692"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3" name="フローチャート: 判断 692"/>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4" name="フローチャート: 判断 693"/>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5" name="フローチャート: 判断 694"/>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6" name="フローチャート: 判断 695"/>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93675</xdr:rowOff>
    </xdr:from>
    <xdr:to>
      <xdr:col>98</xdr:col>
      <xdr:colOff>38100</xdr:colOff>
      <xdr:row>61</xdr:row>
      <xdr:rowOff>23825</xdr:rowOff>
    </xdr:to>
    <xdr:sp macro="" textlink="">
      <xdr:nvSpPr>
        <xdr:cNvPr id="697" name="フローチャート: 判断 696"/>
        <xdr:cNvSpPr/>
      </xdr:nvSpPr>
      <xdr:spPr>
        <a:xfrm>
          <a:off x="18605500" y="1038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57099</xdr:rowOff>
    </xdr:from>
    <xdr:to>
      <xdr:col>116</xdr:col>
      <xdr:colOff>114300</xdr:colOff>
      <xdr:row>62</xdr:row>
      <xdr:rowOff>158699</xdr:rowOff>
    </xdr:to>
    <xdr:sp macro="" textlink="">
      <xdr:nvSpPr>
        <xdr:cNvPr id="703" name="楕円 702"/>
        <xdr:cNvSpPr/>
      </xdr:nvSpPr>
      <xdr:spPr>
        <a:xfrm>
          <a:off x="22110700" y="106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35526</xdr:rowOff>
    </xdr:from>
    <xdr:ext cx="469744" cy="259045"/>
    <xdr:sp macro="" textlink="">
      <xdr:nvSpPr>
        <xdr:cNvPr id="704" name="【学校施設】&#10;一人当たり面積該当値テキスト"/>
        <xdr:cNvSpPr txBox="1"/>
      </xdr:nvSpPr>
      <xdr:spPr>
        <a:xfrm>
          <a:off x="22199600"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67158</xdr:rowOff>
    </xdr:from>
    <xdr:to>
      <xdr:col>112</xdr:col>
      <xdr:colOff>38100</xdr:colOff>
      <xdr:row>62</xdr:row>
      <xdr:rowOff>168758</xdr:rowOff>
    </xdr:to>
    <xdr:sp macro="" textlink="">
      <xdr:nvSpPr>
        <xdr:cNvPr id="705" name="楕円 704"/>
        <xdr:cNvSpPr/>
      </xdr:nvSpPr>
      <xdr:spPr>
        <a:xfrm>
          <a:off x="21272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107899</xdr:rowOff>
    </xdr:from>
    <xdr:to>
      <xdr:col>116</xdr:col>
      <xdr:colOff>63500</xdr:colOff>
      <xdr:row>62</xdr:row>
      <xdr:rowOff>117958</xdr:rowOff>
    </xdr:to>
    <xdr:cxnSp macro="">
      <xdr:nvCxnSpPr>
        <xdr:cNvPr id="706" name="直線コネクタ 705"/>
        <xdr:cNvCxnSpPr/>
      </xdr:nvCxnSpPr>
      <xdr:spPr>
        <a:xfrm flipV="1">
          <a:off x="21323300" y="10737799"/>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79045</xdr:rowOff>
    </xdr:from>
    <xdr:to>
      <xdr:col>107</xdr:col>
      <xdr:colOff>101600</xdr:colOff>
      <xdr:row>63</xdr:row>
      <xdr:rowOff>9195</xdr:rowOff>
    </xdr:to>
    <xdr:sp macro="" textlink="">
      <xdr:nvSpPr>
        <xdr:cNvPr id="707" name="楕円 706"/>
        <xdr:cNvSpPr/>
      </xdr:nvSpPr>
      <xdr:spPr>
        <a:xfrm>
          <a:off x="20383500" y="107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117958</xdr:rowOff>
    </xdr:from>
    <xdr:to>
      <xdr:col>111</xdr:col>
      <xdr:colOff>177800</xdr:colOff>
      <xdr:row>62</xdr:row>
      <xdr:rowOff>129845</xdr:rowOff>
    </xdr:to>
    <xdr:cxnSp macro="">
      <xdr:nvCxnSpPr>
        <xdr:cNvPr id="708" name="直線コネクタ 707"/>
        <xdr:cNvCxnSpPr/>
      </xdr:nvCxnSpPr>
      <xdr:spPr>
        <a:xfrm flipV="1">
          <a:off x="20434300" y="1074785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87275</xdr:rowOff>
    </xdr:from>
    <xdr:to>
      <xdr:col>102</xdr:col>
      <xdr:colOff>165100</xdr:colOff>
      <xdr:row>63</xdr:row>
      <xdr:rowOff>17425</xdr:rowOff>
    </xdr:to>
    <xdr:sp macro="" textlink="">
      <xdr:nvSpPr>
        <xdr:cNvPr id="709" name="楕円 708"/>
        <xdr:cNvSpPr/>
      </xdr:nvSpPr>
      <xdr:spPr>
        <a:xfrm>
          <a:off x="194945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129845</xdr:rowOff>
    </xdr:from>
    <xdr:to>
      <xdr:col>107</xdr:col>
      <xdr:colOff>50800</xdr:colOff>
      <xdr:row>62</xdr:row>
      <xdr:rowOff>138075</xdr:rowOff>
    </xdr:to>
    <xdr:cxnSp macro="">
      <xdr:nvCxnSpPr>
        <xdr:cNvPr id="710" name="直線コネクタ 709"/>
        <xdr:cNvCxnSpPr/>
      </xdr:nvCxnSpPr>
      <xdr:spPr>
        <a:xfrm flipV="1">
          <a:off x="19545300" y="1075974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99161</xdr:rowOff>
    </xdr:from>
    <xdr:to>
      <xdr:col>98</xdr:col>
      <xdr:colOff>38100</xdr:colOff>
      <xdr:row>63</xdr:row>
      <xdr:rowOff>29311</xdr:rowOff>
    </xdr:to>
    <xdr:sp macro="" textlink="">
      <xdr:nvSpPr>
        <xdr:cNvPr id="711" name="楕円 710"/>
        <xdr:cNvSpPr/>
      </xdr:nvSpPr>
      <xdr:spPr>
        <a:xfrm>
          <a:off x="18605500" y="107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138075</xdr:rowOff>
    </xdr:from>
    <xdr:to>
      <xdr:col>102</xdr:col>
      <xdr:colOff>114300</xdr:colOff>
      <xdr:row>62</xdr:row>
      <xdr:rowOff>149961</xdr:rowOff>
    </xdr:to>
    <xdr:cxnSp macro="">
      <xdr:nvCxnSpPr>
        <xdr:cNvPr id="712" name="直線コネクタ 711"/>
        <xdr:cNvCxnSpPr/>
      </xdr:nvCxnSpPr>
      <xdr:spPr>
        <a:xfrm flipV="1">
          <a:off x="18656300" y="10767975"/>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713"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714"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715"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40352</xdr:rowOff>
    </xdr:from>
    <xdr:ext cx="469744" cy="259045"/>
    <xdr:sp macro="" textlink="">
      <xdr:nvSpPr>
        <xdr:cNvPr id="716" name="n_4aveValue【学校施設】&#10;一人当たり面積"/>
        <xdr:cNvSpPr txBox="1"/>
      </xdr:nvSpPr>
      <xdr:spPr>
        <a:xfrm>
          <a:off x="18421427" y="10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159885</xdr:rowOff>
    </xdr:from>
    <xdr:ext cx="469744" cy="259045"/>
    <xdr:sp macro="" textlink="">
      <xdr:nvSpPr>
        <xdr:cNvPr id="717" name="n_1main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322</xdr:rowOff>
    </xdr:from>
    <xdr:ext cx="469744" cy="259045"/>
    <xdr:sp macro="" textlink="">
      <xdr:nvSpPr>
        <xdr:cNvPr id="718" name="n_2mainValue【学校施設】&#10;一人当たり面積"/>
        <xdr:cNvSpPr txBox="1"/>
      </xdr:nvSpPr>
      <xdr:spPr>
        <a:xfrm>
          <a:off x="20199427" y="108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8552</xdr:rowOff>
    </xdr:from>
    <xdr:ext cx="469744" cy="259045"/>
    <xdr:sp macro="" textlink="">
      <xdr:nvSpPr>
        <xdr:cNvPr id="719" name="n_3mainValue【学校施設】&#10;一人当たり面積"/>
        <xdr:cNvSpPr txBox="1"/>
      </xdr:nvSpPr>
      <xdr:spPr>
        <a:xfrm>
          <a:off x="19310427" y="108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20438</xdr:rowOff>
    </xdr:from>
    <xdr:ext cx="469744" cy="259045"/>
    <xdr:sp macro="" textlink="">
      <xdr:nvSpPr>
        <xdr:cNvPr id="720" name="n_4mainValue【学校施設】&#10;一人当たり面積"/>
        <xdr:cNvSpPr txBox="1"/>
      </xdr:nvSpPr>
      <xdr:spPr>
        <a:xfrm>
          <a:off x="18421427" y="1082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5" name="直線コネクタ 744"/>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48"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49" name="直線コネクタ 748"/>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50"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1" name="フローチャート: 判断 750"/>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2" name="フローチャート: 判断 751"/>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3" name="フローチャート: 判断 752"/>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4" name="フローチャート: 判断 753"/>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40639</xdr:rowOff>
    </xdr:from>
    <xdr:to>
      <xdr:col>67</xdr:col>
      <xdr:colOff>101600</xdr:colOff>
      <xdr:row>80</xdr:row>
      <xdr:rowOff>142239</xdr:rowOff>
    </xdr:to>
    <xdr:sp macro="" textlink="">
      <xdr:nvSpPr>
        <xdr:cNvPr id="755" name="フローチャート: 判断 754"/>
        <xdr:cNvSpPr/>
      </xdr:nvSpPr>
      <xdr:spPr>
        <a:xfrm>
          <a:off x="127635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40639</xdr:rowOff>
    </xdr:from>
    <xdr:to>
      <xdr:col>85</xdr:col>
      <xdr:colOff>177800</xdr:colOff>
      <xdr:row>84</xdr:row>
      <xdr:rowOff>142239</xdr:rowOff>
    </xdr:to>
    <xdr:sp macro="" textlink="">
      <xdr:nvSpPr>
        <xdr:cNvPr id="761" name="楕円 760"/>
        <xdr:cNvSpPr/>
      </xdr:nvSpPr>
      <xdr:spPr>
        <a:xfrm>
          <a:off x="16268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19066</xdr:rowOff>
    </xdr:from>
    <xdr:ext cx="405111" cy="259045"/>
    <xdr:sp macro="" textlink="">
      <xdr:nvSpPr>
        <xdr:cNvPr id="762" name="【児童館】&#10;有形固定資産減価償却率該当値テキスト"/>
        <xdr:cNvSpPr txBox="1"/>
      </xdr:nvSpPr>
      <xdr:spPr>
        <a:xfrm>
          <a:off x="16357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763" name="楕円 762"/>
        <xdr:cNvSpPr/>
      </xdr:nvSpPr>
      <xdr:spPr>
        <a:xfrm>
          <a:off x="1543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91439</xdr:rowOff>
    </xdr:to>
    <xdr:cxnSp macro="">
      <xdr:nvCxnSpPr>
        <xdr:cNvPr id="764" name="直線コネクタ 763"/>
        <xdr:cNvCxnSpPr/>
      </xdr:nvCxnSpPr>
      <xdr:spPr>
        <a:xfrm>
          <a:off x="15481300" y="14478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765" name="楕円 764"/>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76200</xdr:rowOff>
    </xdr:to>
    <xdr:cxnSp macro="">
      <xdr:nvCxnSpPr>
        <xdr:cNvPr id="766" name="直線コネクタ 765"/>
        <xdr:cNvCxnSpPr/>
      </xdr:nvCxnSpPr>
      <xdr:spPr>
        <a:xfrm>
          <a:off x="14592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120650</xdr:rowOff>
    </xdr:from>
    <xdr:to>
      <xdr:col>72</xdr:col>
      <xdr:colOff>38100</xdr:colOff>
      <xdr:row>84</xdr:row>
      <xdr:rowOff>50800</xdr:rowOff>
    </xdr:to>
    <xdr:sp macro="" textlink="">
      <xdr:nvSpPr>
        <xdr:cNvPr id="767" name="楕円 766"/>
        <xdr:cNvSpPr/>
      </xdr:nvSpPr>
      <xdr:spPr>
        <a:xfrm>
          <a:off x="1365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0</xdr:rowOff>
    </xdr:from>
    <xdr:to>
      <xdr:col>76</xdr:col>
      <xdr:colOff>114300</xdr:colOff>
      <xdr:row>84</xdr:row>
      <xdr:rowOff>38100</xdr:rowOff>
    </xdr:to>
    <xdr:cxnSp macro="">
      <xdr:nvCxnSpPr>
        <xdr:cNvPr id="768" name="直線コネクタ 767"/>
        <xdr:cNvCxnSpPr/>
      </xdr:nvCxnSpPr>
      <xdr:spPr>
        <a:xfrm>
          <a:off x="13703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82550</xdr:rowOff>
    </xdr:from>
    <xdr:to>
      <xdr:col>67</xdr:col>
      <xdr:colOff>101600</xdr:colOff>
      <xdr:row>84</xdr:row>
      <xdr:rowOff>12700</xdr:rowOff>
    </xdr:to>
    <xdr:sp macro="" textlink="">
      <xdr:nvSpPr>
        <xdr:cNvPr id="769" name="楕円 768"/>
        <xdr:cNvSpPr/>
      </xdr:nvSpPr>
      <xdr:spPr>
        <a:xfrm>
          <a:off x="1276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133350</xdr:rowOff>
    </xdr:from>
    <xdr:to>
      <xdr:col>71</xdr:col>
      <xdr:colOff>177800</xdr:colOff>
      <xdr:row>84</xdr:row>
      <xdr:rowOff>0</xdr:rowOff>
    </xdr:to>
    <xdr:cxnSp macro="">
      <xdr:nvCxnSpPr>
        <xdr:cNvPr id="770" name="直線コネクタ 769"/>
        <xdr:cNvCxnSpPr/>
      </xdr:nvCxnSpPr>
      <xdr:spPr>
        <a:xfrm>
          <a:off x="12814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71"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72"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73"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158766</xdr:rowOff>
    </xdr:from>
    <xdr:ext cx="405111" cy="259045"/>
    <xdr:sp macro="" textlink="">
      <xdr:nvSpPr>
        <xdr:cNvPr id="774" name="n_4aveValue【児童館】&#10;有形固定資産減価償却率"/>
        <xdr:cNvSpPr txBox="1"/>
      </xdr:nvSpPr>
      <xdr:spPr>
        <a:xfrm>
          <a:off x="12611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775" name="n_1mainValue【児童館】&#10;有形固定資産減価償却率"/>
        <xdr:cNvSpPr txBox="1"/>
      </xdr:nvSpPr>
      <xdr:spPr>
        <a:xfrm>
          <a:off x="15266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776" name="n_2mainValue【児童館】&#10;有形固定資産減価償却率"/>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41927</xdr:rowOff>
    </xdr:from>
    <xdr:ext cx="405111" cy="259045"/>
    <xdr:sp macro="" textlink="">
      <xdr:nvSpPr>
        <xdr:cNvPr id="777" name="n_3mainValue【児童館】&#10;有形固定資産減価償却率"/>
        <xdr:cNvSpPr txBox="1"/>
      </xdr:nvSpPr>
      <xdr:spPr>
        <a:xfrm>
          <a:off x="13500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3827</xdr:rowOff>
    </xdr:from>
    <xdr:ext cx="405111" cy="259045"/>
    <xdr:sp macro="" textlink="">
      <xdr:nvSpPr>
        <xdr:cNvPr id="778" name="n_4mainValue【児童館】&#10;有形固定資産減価償却率"/>
        <xdr:cNvSpPr txBox="1"/>
      </xdr:nvSpPr>
      <xdr:spPr>
        <a:xfrm>
          <a:off x="12611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802" name="直線コネクタ 80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80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806" name="直線コネクタ 80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0" name="フローチャート: 判断 809"/>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2" name="フローチャート: 判断 8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8" name="楕円 817"/>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9"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20" name="楕円 819"/>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21" name="直線コネクタ 820"/>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22" name="楕円 821"/>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23" name="直線コネクタ 822"/>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24" name="楕円 823"/>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25" name="直線コネクタ 824"/>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26" name="楕円 825"/>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27" name="直線コネクタ 826"/>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29"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2"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33"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34"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35"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60" name="直線コネクタ 859"/>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61"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62" name="直線コネクタ 861"/>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63"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64" name="直線コネクタ 863"/>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865"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66" name="フローチャート: 判断 865"/>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7" name="フローチャート: 判断 866"/>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68" name="フローチャート: 判断 867"/>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69" name="フローチャート: 判断 868"/>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17780</xdr:rowOff>
    </xdr:from>
    <xdr:to>
      <xdr:col>67</xdr:col>
      <xdr:colOff>101600</xdr:colOff>
      <xdr:row>104</xdr:row>
      <xdr:rowOff>119380</xdr:rowOff>
    </xdr:to>
    <xdr:sp macro="" textlink="">
      <xdr:nvSpPr>
        <xdr:cNvPr id="870" name="フローチャート: 判断 869"/>
        <xdr:cNvSpPr/>
      </xdr:nvSpPr>
      <xdr:spPr>
        <a:xfrm>
          <a:off x="12763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76" name="楕円 875"/>
        <xdr:cNvSpPr/>
      </xdr:nvSpPr>
      <xdr:spPr>
        <a:xfrm>
          <a:off x="16268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104791</xdr:rowOff>
    </xdr:from>
    <xdr:ext cx="405111" cy="259045"/>
    <xdr:sp macro="" textlink="">
      <xdr:nvSpPr>
        <xdr:cNvPr id="877" name="【公民館】&#10;有形固定資産減価償却率該当値テキスト"/>
        <xdr:cNvSpPr txBox="1"/>
      </xdr:nvSpPr>
      <xdr:spPr>
        <a:xfrm>
          <a:off x="16357600"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878" name="楕円 877"/>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105</xdr:row>
      <xdr:rowOff>5714</xdr:rowOff>
    </xdr:to>
    <xdr:cxnSp macro="">
      <xdr:nvCxnSpPr>
        <xdr:cNvPr id="879" name="直線コネクタ 878"/>
        <xdr:cNvCxnSpPr/>
      </xdr:nvCxnSpPr>
      <xdr:spPr>
        <a:xfrm>
          <a:off x="15481300" y="179755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880" name="楕円 879"/>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104</xdr:row>
      <xdr:rowOff>144780</xdr:rowOff>
    </xdr:to>
    <xdr:cxnSp macro="">
      <xdr:nvCxnSpPr>
        <xdr:cNvPr id="881" name="直線コネクタ 880"/>
        <xdr:cNvCxnSpPr/>
      </xdr:nvCxnSpPr>
      <xdr:spPr>
        <a:xfrm>
          <a:off x="14592300" y="17945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27305</xdr:rowOff>
    </xdr:from>
    <xdr:to>
      <xdr:col>72</xdr:col>
      <xdr:colOff>38100</xdr:colOff>
      <xdr:row>104</xdr:row>
      <xdr:rowOff>128905</xdr:rowOff>
    </xdr:to>
    <xdr:sp macro="" textlink="">
      <xdr:nvSpPr>
        <xdr:cNvPr id="882" name="楕円 881"/>
        <xdr:cNvSpPr/>
      </xdr:nvSpPr>
      <xdr:spPr>
        <a:xfrm>
          <a:off x="13652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78105</xdr:rowOff>
    </xdr:from>
    <xdr:to>
      <xdr:col>76</xdr:col>
      <xdr:colOff>114300</xdr:colOff>
      <xdr:row>104</xdr:row>
      <xdr:rowOff>114300</xdr:rowOff>
    </xdr:to>
    <xdr:cxnSp macro="">
      <xdr:nvCxnSpPr>
        <xdr:cNvPr id="883" name="直線コネクタ 882"/>
        <xdr:cNvCxnSpPr/>
      </xdr:nvCxnSpPr>
      <xdr:spPr>
        <a:xfrm>
          <a:off x="13703300" y="179089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166370</xdr:rowOff>
    </xdr:from>
    <xdr:to>
      <xdr:col>67</xdr:col>
      <xdr:colOff>101600</xdr:colOff>
      <xdr:row>104</xdr:row>
      <xdr:rowOff>96520</xdr:rowOff>
    </xdr:to>
    <xdr:sp macro="" textlink="">
      <xdr:nvSpPr>
        <xdr:cNvPr id="884" name="楕円 883"/>
        <xdr:cNvSpPr/>
      </xdr:nvSpPr>
      <xdr:spPr>
        <a:xfrm>
          <a:off x="1276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45720</xdr:rowOff>
    </xdr:from>
    <xdr:to>
      <xdr:col>71</xdr:col>
      <xdr:colOff>177800</xdr:colOff>
      <xdr:row>104</xdr:row>
      <xdr:rowOff>78105</xdr:rowOff>
    </xdr:to>
    <xdr:cxnSp macro="">
      <xdr:nvCxnSpPr>
        <xdr:cNvPr id="885" name="直線コネクタ 884"/>
        <xdr:cNvCxnSpPr/>
      </xdr:nvCxnSpPr>
      <xdr:spPr>
        <a:xfrm>
          <a:off x="12814300" y="1787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86"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87"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88"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110507</xdr:rowOff>
    </xdr:from>
    <xdr:ext cx="405111" cy="259045"/>
    <xdr:sp macro="" textlink="">
      <xdr:nvSpPr>
        <xdr:cNvPr id="889" name="n_4aveValue【公民館】&#10;有形固定資産減価償却率"/>
        <xdr:cNvSpPr txBox="1"/>
      </xdr:nvSpPr>
      <xdr:spPr>
        <a:xfrm>
          <a:off x="12611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15257</xdr:rowOff>
    </xdr:from>
    <xdr:ext cx="405111" cy="259045"/>
    <xdr:sp macro="" textlink="">
      <xdr:nvSpPr>
        <xdr:cNvPr id="890" name="n_1mainValue【公民館】&#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156227</xdr:rowOff>
    </xdr:from>
    <xdr:ext cx="405111" cy="259045"/>
    <xdr:sp macro="" textlink="">
      <xdr:nvSpPr>
        <xdr:cNvPr id="891" name="n_2mainValue【公民館】&#10;有形固定資産減価償却率"/>
        <xdr:cNvSpPr txBox="1"/>
      </xdr:nvSpPr>
      <xdr:spPr>
        <a:xfrm>
          <a:off x="14389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120032</xdr:rowOff>
    </xdr:from>
    <xdr:ext cx="405111" cy="259045"/>
    <xdr:sp macro="" textlink="">
      <xdr:nvSpPr>
        <xdr:cNvPr id="892" name="n_3mainValue【公民館】&#10;有形固定資産減価償却率"/>
        <xdr:cNvSpPr txBox="1"/>
      </xdr:nvSpPr>
      <xdr:spPr>
        <a:xfrm>
          <a:off x="13500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113047</xdr:rowOff>
    </xdr:from>
    <xdr:ext cx="405111" cy="259045"/>
    <xdr:sp macro="" textlink="">
      <xdr:nvSpPr>
        <xdr:cNvPr id="893" name="n_4mainValue【公民館】&#10;有形固定資産減価償却率"/>
        <xdr:cNvSpPr txBox="1"/>
      </xdr:nvSpPr>
      <xdr:spPr>
        <a:xfrm>
          <a:off x="12611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17" name="直線コネクタ 916"/>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18"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19" name="直線コネクタ 918"/>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20"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21" name="直線コネクタ 920"/>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2"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3" name="フローチャート: 判断 922"/>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4" name="フローチャート: 判断 92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25" name="フローチャート: 判断 924"/>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6" name="フローチャート: 判断 925"/>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927" name="フローチャート: 判断 926"/>
        <xdr:cNvSpPr/>
      </xdr:nvSpPr>
      <xdr:spPr>
        <a:xfrm>
          <a:off x="18605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120650</xdr:rowOff>
    </xdr:from>
    <xdr:to>
      <xdr:col>116</xdr:col>
      <xdr:colOff>114300</xdr:colOff>
      <xdr:row>107</xdr:row>
      <xdr:rowOff>50800</xdr:rowOff>
    </xdr:to>
    <xdr:sp macro="" textlink="">
      <xdr:nvSpPr>
        <xdr:cNvPr id="933" name="楕円 932"/>
        <xdr:cNvSpPr/>
      </xdr:nvSpPr>
      <xdr:spPr>
        <a:xfrm>
          <a:off x="22110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99077</xdr:rowOff>
    </xdr:from>
    <xdr:ext cx="469744" cy="259045"/>
    <xdr:sp macro="" textlink="">
      <xdr:nvSpPr>
        <xdr:cNvPr id="934" name="【公民館】&#10;一人当たり面積該当値テキスト"/>
        <xdr:cNvSpPr txBox="1"/>
      </xdr:nvSpPr>
      <xdr:spPr>
        <a:xfrm>
          <a:off x="2219960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935" name="楕円 934"/>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0</xdr:rowOff>
    </xdr:from>
    <xdr:to>
      <xdr:col>116</xdr:col>
      <xdr:colOff>63500</xdr:colOff>
      <xdr:row>107</xdr:row>
      <xdr:rowOff>3811</xdr:rowOff>
    </xdr:to>
    <xdr:cxnSp macro="">
      <xdr:nvCxnSpPr>
        <xdr:cNvPr id="936" name="直線コネクタ 935"/>
        <xdr:cNvCxnSpPr/>
      </xdr:nvCxnSpPr>
      <xdr:spPr>
        <a:xfrm flipV="1">
          <a:off x="21323300" y="183451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937" name="楕円 936"/>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3811</xdr:rowOff>
    </xdr:to>
    <xdr:cxnSp macro="">
      <xdr:nvCxnSpPr>
        <xdr:cNvPr id="938" name="直線コネクタ 937"/>
        <xdr:cNvCxnSpPr/>
      </xdr:nvCxnSpPr>
      <xdr:spPr>
        <a:xfrm>
          <a:off x="20434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939" name="楕円 938"/>
        <xdr:cNvSpPr/>
      </xdr:nvSpPr>
      <xdr:spPr>
        <a:xfrm>
          <a:off x="19494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3811</xdr:rowOff>
    </xdr:from>
    <xdr:to>
      <xdr:col>107</xdr:col>
      <xdr:colOff>50800</xdr:colOff>
      <xdr:row>107</xdr:row>
      <xdr:rowOff>3811</xdr:rowOff>
    </xdr:to>
    <xdr:cxnSp macro="">
      <xdr:nvCxnSpPr>
        <xdr:cNvPr id="940" name="直線コネクタ 939"/>
        <xdr:cNvCxnSpPr/>
      </xdr:nvCxnSpPr>
      <xdr:spPr>
        <a:xfrm>
          <a:off x="19545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128270</xdr:rowOff>
    </xdr:from>
    <xdr:to>
      <xdr:col>98</xdr:col>
      <xdr:colOff>38100</xdr:colOff>
      <xdr:row>107</xdr:row>
      <xdr:rowOff>58420</xdr:rowOff>
    </xdr:to>
    <xdr:sp macro="" textlink="">
      <xdr:nvSpPr>
        <xdr:cNvPr id="941" name="楕円 940"/>
        <xdr:cNvSpPr/>
      </xdr:nvSpPr>
      <xdr:spPr>
        <a:xfrm>
          <a:off x="18605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3811</xdr:rowOff>
    </xdr:from>
    <xdr:to>
      <xdr:col>102</xdr:col>
      <xdr:colOff>114300</xdr:colOff>
      <xdr:row>107</xdr:row>
      <xdr:rowOff>7620</xdr:rowOff>
    </xdr:to>
    <xdr:cxnSp macro="">
      <xdr:nvCxnSpPr>
        <xdr:cNvPr id="942" name="直線コネクタ 941"/>
        <xdr:cNvCxnSpPr/>
      </xdr:nvCxnSpPr>
      <xdr:spPr>
        <a:xfrm flipV="1">
          <a:off x="18656300" y="18348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43"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944"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5"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63516</xdr:rowOff>
    </xdr:from>
    <xdr:ext cx="469744" cy="259045"/>
    <xdr:sp macro="" textlink="">
      <xdr:nvSpPr>
        <xdr:cNvPr id="946" name="n_4aveValue【公民館】&#10;一人当たり面積"/>
        <xdr:cNvSpPr txBox="1"/>
      </xdr:nvSpPr>
      <xdr:spPr>
        <a:xfrm>
          <a:off x="18421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947" name="n_1mainValue【公民館】&#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948" name="n_2mainValue【公民館】&#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949" name="n_3main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49547</xdr:rowOff>
    </xdr:from>
    <xdr:ext cx="469744" cy="259045"/>
    <xdr:sp macro="" textlink="">
      <xdr:nvSpPr>
        <xdr:cNvPr id="950" name="n_4mainValue【公民館】&#10;一人当たり面積"/>
        <xdr:cNvSpPr txBox="1"/>
      </xdr:nvSpPr>
      <xdr:spPr>
        <a:xfrm>
          <a:off x="18421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ほとんどの施設類型において，有形固定資産減価償却率は類似団体平均を上回っている。その中でも類似団体平均よりも特に高くなっている施設は橋りょう，公営住宅，港湾・漁港，幼稚園・保育所である。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・架設後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年以上経過した橋りょうは全体の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を占めており，平成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月に橋梁長寿命化修繕計画を策定し，計画的かつ予防的な対応に転換を図り，橋梁の長寿命化およびコスト縮減を図ることとしている。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割が耐用年数を経過し，老朽化が進んでおり，平成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月に「坂出市公営住宅等長寿命化計画」を策定し，適正な管理戸数の維持・確保を目指している。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箇所の港湾，</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箇所の漁港があり，その多くは昭和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年代頃に整備されたものであり，高潮対策事業や地震津波対策事業を実施している。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・幼稚園・保育所の多くは，建設後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年以上経過しており，緊急性等の観点から優先順位をつけ認定こども園として集約化・複合化を行っていく予定である。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22134</xdr:rowOff>
    </xdr:from>
    <xdr:to>
      <xdr:col>24</xdr:col>
      <xdr:colOff>114300</xdr:colOff>
      <xdr:row>40</xdr:row>
      <xdr:rowOff>123734</xdr:rowOff>
    </xdr:to>
    <xdr:sp macro="" textlink="">
      <xdr:nvSpPr>
        <xdr:cNvPr id="74" name="楕円 73"/>
        <xdr:cNvSpPr/>
      </xdr:nvSpPr>
      <xdr:spPr>
        <a:xfrm>
          <a:off x="45847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561</xdr:rowOff>
    </xdr:from>
    <xdr:ext cx="405111" cy="259045"/>
    <xdr:sp macro="" textlink="">
      <xdr:nvSpPr>
        <xdr:cNvPr id="75" name="【図書館】&#10;有形固定資産減価償却率該当値テキスト"/>
        <xdr:cNvSpPr txBox="1"/>
      </xdr:nvSpPr>
      <xdr:spPr>
        <a:xfrm>
          <a:off x="4673600"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6" name="楕円 75"/>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41910</xdr:rowOff>
    </xdr:from>
    <xdr:to>
      <xdr:col>24</xdr:col>
      <xdr:colOff>63500</xdr:colOff>
      <xdr:row>40</xdr:row>
      <xdr:rowOff>72934</xdr:rowOff>
    </xdr:to>
    <xdr:cxnSp macro="">
      <xdr:nvCxnSpPr>
        <xdr:cNvPr id="77" name="直線コネクタ 76"/>
        <xdr:cNvCxnSpPr/>
      </xdr:nvCxnSpPr>
      <xdr:spPr>
        <a:xfrm>
          <a:off x="3797300" y="68999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138067</xdr:rowOff>
    </xdr:from>
    <xdr:to>
      <xdr:col>15</xdr:col>
      <xdr:colOff>101600</xdr:colOff>
      <xdr:row>40</xdr:row>
      <xdr:rowOff>68217</xdr:rowOff>
    </xdr:to>
    <xdr:sp macro="" textlink="">
      <xdr:nvSpPr>
        <xdr:cNvPr id="78" name="楕円 77"/>
        <xdr:cNvSpPr/>
      </xdr:nvSpPr>
      <xdr:spPr>
        <a:xfrm>
          <a:off x="2857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17417</xdr:rowOff>
    </xdr:from>
    <xdr:to>
      <xdr:col>19</xdr:col>
      <xdr:colOff>177800</xdr:colOff>
      <xdr:row>40</xdr:row>
      <xdr:rowOff>41910</xdr:rowOff>
    </xdr:to>
    <xdr:cxnSp macro="">
      <xdr:nvCxnSpPr>
        <xdr:cNvPr id="79" name="直線コネクタ 78"/>
        <xdr:cNvCxnSpPr/>
      </xdr:nvCxnSpPr>
      <xdr:spPr>
        <a:xfrm>
          <a:off x="2908300" y="68754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121738</xdr:rowOff>
    </xdr:from>
    <xdr:to>
      <xdr:col>10</xdr:col>
      <xdr:colOff>165100</xdr:colOff>
      <xdr:row>40</xdr:row>
      <xdr:rowOff>51888</xdr:rowOff>
    </xdr:to>
    <xdr:sp macro="" textlink="">
      <xdr:nvSpPr>
        <xdr:cNvPr id="80" name="楕円 79"/>
        <xdr:cNvSpPr/>
      </xdr:nvSpPr>
      <xdr:spPr>
        <a:xfrm>
          <a:off x="1968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xdr:rowOff>
    </xdr:from>
    <xdr:to>
      <xdr:col>15</xdr:col>
      <xdr:colOff>50800</xdr:colOff>
      <xdr:row>40</xdr:row>
      <xdr:rowOff>17417</xdr:rowOff>
    </xdr:to>
    <xdr:cxnSp macro="">
      <xdr:nvCxnSpPr>
        <xdr:cNvPr id="81" name="直線コネクタ 80"/>
        <xdr:cNvCxnSpPr/>
      </xdr:nvCxnSpPr>
      <xdr:spPr>
        <a:xfrm>
          <a:off x="2019300" y="68590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xdr:rowOff>
    </xdr:to>
    <xdr:cxnSp macro="">
      <xdr:nvCxnSpPr>
        <xdr:cNvPr id="83" name="直線コネクタ 82"/>
        <xdr:cNvCxnSpPr/>
      </xdr:nvCxnSpPr>
      <xdr:spPr>
        <a:xfrm>
          <a:off x="1130300" y="6836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83837</xdr:rowOff>
    </xdr:from>
    <xdr:ext cx="405111" cy="259045"/>
    <xdr:sp macro="" textlink="">
      <xdr:nvSpPr>
        <xdr:cNvPr id="88" name="n_1mainValue【図書館】&#10;有形固定資産減価償却率"/>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59344</xdr:rowOff>
    </xdr:from>
    <xdr:ext cx="405111" cy="259045"/>
    <xdr:sp macro="" textlink="">
      <xdr:nvSpPr>
        <xdr:cNvPr id="89" name="n_2mainValue【図書館】&#10;有形固定資産減価償却率"/>
        <xdr:cNvSpPr txBox="1"/>
      </xdr:nvSpPr>
      <xdr:spPr>
        <a:xfrm>
          <a:off x="2705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43015</xdr:rowOff>
    </xdr:from>
    <xdr:ext cx="405111" cy="259045"/>
    <xdr:sp macro="" textlink="">
      <xdr:nvSpPr>
        <xdr:cNvPr id="90" name="n_3mainValue【図書館】&#10;有形固定資産減価償却率"/>
        <xdr:cNvSpPr txBox="1"/>
      </xdr:nvSpPr>
      <xdr:spPr>
        <a:xfrm>
          <a:off x="1816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2"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4" name="直線コネクタ 133"/>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6" name="直線コネクタ 135"/>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152400</xdr:rowOff>
    </xdr:from>
    <xdr:to>
      <xdr:col>41</xdr:col>
      <xdr:colOff>101600</xdr:colOff>
      <xdr:row>39</xdr:row>
      <xdr:rowOff>82550</xdr:rowOff>
    </xdr:to>
    <xdr:sp macro="" textlink="">
      <xdr:nvSpPr>
        <xdr:cNvPr id="137" name="楕円 136"/>
        <xdr:cNvSpPr/>
      </xdr:nvSpPr>
      <xdr:spPr>
        <a:xfrm>
          <a:off x="7810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31750</xdr:rowOff>
    </xdr:to>
    <xdr:cxnSp macro="">
      <xdr:nvCxnSpPr>
        <xdr:cNvPr id="138" name="直線コネクタ 137"/>
        <xdr:cNvCxnSpPr/>
      </xdr:nvCxnSpPr>
      <xdr:spPr>
        <a:xfrm flipV="1">
          <a:off x="7861300" y="670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39" name="楕円 138"/>
        <xdr:cNvSpPr/>
      </xdr:nvSpPr>
      <xdr:spPr>
        <a:xfrm>
          <a:off x="692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31750</xdr:rowOff>
    </xdr:from>
    <xdr:to>
      <xdr:col>41</xdr:col>
      <xdr:colOff>50800</xdr:colOff>
      <xdr:row>39</xdr:row>
      <xdr:rowOff>31750</xdr:rowOff>
    </xdr:to>
    <xdr:cxnSp macro="">
      <xdr:nvCxnSpPr>
        <xdr:cNvPr id="140" name="直線コネクタ 139"/>
        <xdr:cNvCxnSpPr/>
      </xdr:nvCxnSpPr>
      <xdr:spPr>
        <a:xfrm>
          <a:off x="6972300" y="671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5"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6"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73677</xdr:rowOff>
    </xdr:from>
    <xdr:ext cx="469744" cy="259045"/>
    <xdr:sp macro="" textlink="">
      <xdr:nvSpPr>
        <xdr:cNvPr id="147" name="n_3mainValue【図書館】&#10;一人当たり面積"/>
        <xdr:cNvSpPr txBox="1"/>
      </xdr:nvSpPr>
      <xdr:spPr>
        <a:xfrm>
          <a:off x="76264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99077</xdr:rowOff>
    </xdr:from>
    <xdr:ext cx="469744" cy="259045"/>
    <xdr:sp macro="" textlink="">
      <xdr:nvSpPr>
        <xdr:cNvPr id="148" name="n_4mainValue【図書館】&#10;一人当たり面積"/>
        <xdr:cNvSpPr txBox="1"/>
      </xdr:nvSpPr>
      <xdr:spPr>
        <a:xfrm>
          <a:off x="6737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4" name="フローチャート: 判断 183"/>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1451</xdr:rowOff>
    </xdr:from>
    <xdr:to>
      <xdr:col>24</xdr:col>
      <xdr:colOff>114300</xdr:colOff>
      <xdr:row>64</xdr:row>
      <xdr:rowOff>103051</xdr:rowOff>
    </xdr:to>
    <xdr:sp macro="" textlink="">
      <xdr:nvSpPr>
        <xdr:cNvPr id="190" name="楕円 189"/>
        <xdr:cNvSpPr/>
      </xdr:nvSpPr>
      <xdr:spPr>
        <a:xfrm>
          <a:off x="45847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87828</xdr:rowOff>
    </xdr:from>
    <xdr:ext cx="405111" cy="259045"/>
    <xdr:sp macro="" textlink="">
      <xdr:nvSpPr>
        <xdr:cNvPr id="191" name="【体育館・プール】&#10;有形固定資産減価償却率該当値テキスト"/>
        <xdr:cNvSpPr txBox="1"/>
      </xdr:nvSpPr>
      <xdr:spPr>
        <a:xfrm>
          <a:off x="4673600" y="1088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171269</xdr:rowOff>
    </xdr:from>
    <xdr:to>
      <xdr:col>20</xdr:col>
      <xdr:colOff>38100</xdr:colOff>
      <xdr:row>64</xdr:row>
      <xdr:rowOff>101419</xdr:rowOff>
    </xdr:to>
    <xdr:sp macro="" textlink="">
      <xdr:nvSpPr>
        <xdr:cNvPr id="192" name="楕円 191"/>
        <xdr:cNvSpPr/>
      </xdr:nvSpPr>
      <xdr:spPr>
        <a:xfrm>
          <a:off x="37465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50619</xdr:rowOff>
    </xdr:from>
    <xdr:to>
      <xdr:col>24</xdr:col>
      <xdr:colOff>63500</xdr:colOff>
      <xdr:row>64</xdr:row>
      <xdr:rowOff>52251</xdr:rowOff>
    </xdr:to>
    <xdr:cxnSp macro="">
      <xdr:nvCxnSpPr>
        <xdr:cNvPr id="193" name="直線コネクタ 192"/>
        <xdr:cNvCxnSpPr/>
      </xdr:nvCxnSpPr>
      <xdr:spPr>
        <a:xfrm>
          <a:off x="3797300" y="1102341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168003</xdr:rowOff>
    </xdr:from>
    <xdr:to>
      <xdr:col>15</xdr:col>
      <xdr:colOff>101600</xdr:colOff>
      <xdr:row>64</xdr:row>
      <xdr:rowOff>98153</xdr:rowOff>
    </xdr:to>
    <xdr:sp macro="" textlink="">
      <xdr:nvSpPr>
        <xdr:cNvPr id="194" name="楕円 193"/>
        <xdr:cNvSpPr/>
      </xdr:nvSpPr>
      <xdr:spPr>
        <a:xfrm>
          <a:off x="2857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47353</xdr:rowOff>
    </xdr:from>
    <xdr:to>
      <xdr:col>19</xdr:col>
      <xdr:colOff>177800</xdr:colOff>
      <xdr:row>64</xdr:row>
      <xdr:rowOff>50619</xdr:rowOff>
    </xdr:to>
    <xdr:cxnSp macro="">
      <xdr:nvCxnSpPr>
        <xdr:cNvPr id="195" name="直線コネクタ 194"/>
        <xdr:cNvCxnSpPr/>
      </xdr:nvCxnSpPr>
      <xdr:spPr>
        <a:xfrm>
          <a:off x="2908300" y="110201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73297</xdr:rowOff>
    </xdr:from>
    <xdr:to>
      <xdr:col>10</xdr:col>
      <xdr:colOff>165100</xdr:colOff>
      <xdr:row>65</xdr:row>
      <xdr:rowOff>3447</xdr:rowOff>
    </xdr:to>
    <xdr:sp macro="" textlink="">
      <xdr:nvSpPr>
        <xdr:cNvPr id="196" name="楕円 195"/>
        <xdr:cNvSpPr/>
      </xdr:nvSpPr>
      <xdr:spPr>
        <a:xfrm>
          <a:off x="1968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47353</xdr:rowOff>
    </xdr:from>
    <xdr:to>
      <xdr:col>15</xdr:col>
      <xdr:colOff>50800</xdr:colOff>
      <xdr:row>64</xdr:row>
      <xdr:rowOff>124097</xdr:rowOff>
    </xdr:to>
    <xdr:cxnSp macro="">
      <xdr:nvCxnSpPr>
        <xdr:cNvPr id="197" name="直線コネクタ 196"/>
        <xdr:cNvCxnSpPr/>
      </xdr:nvCxnSpPr>
      <xdr:spPr>
        <a:xfrm flipV="1">
          <a:off x="2019300" y="1102015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73297</xdr:rowOff>
    </xdr:from>
    <xdr:to>
      <xdr:col>6</xdr:col>
      <xdr:colOff>38100</xdr:colOff>
      <xdr:row>65</xdr:row>
      <xdr:rowOff>3447</xdr:rowOff>
    </xdr:to>
    <xdr:sp macro="" textlink="">
      <xdr:nvSpPr>
        <xdr:cNvPr id="198" name="楕円 197"/>
        <xdr:cNvSpPr/>
      </xdr:nvSpPr>
      <xdr:spPr>
        <a:xfrm>
          <a:off x="1079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124097</xdr:rowOff>
    </xdr:from>
    <xdr:to>
      <xdr:col>10</xdr:col>
      <xdr:colOff>114300</xdr:colOff>
      <xdr:row>64</xdr:row>
      <xdr:rowOff>124097</xdr:rowOff>
    </xdr:to>
    <xdr:cxnSp macro="">
      <xdr:nvCxnSpPr>
        <xdr:cNvPr id="199" name="直線コネクタ 198"/>
        <xdr:cNvCxnSpPr/>
      </xdr:nvCxnSpPr>
      <xdr:spPr>
        <a:xfrm>
          <a:off x="1130300" y="11096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3" name="n_4aveValue【体育館・プー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92546</xdr:rowOff>
    </xdr:from>
    <xdr:ext cx="405111" cy="259045"/>
    <xdr:sp macro="" textlink="">
      <xdr:nvSpPr>
        <xdr:cNvPr id="204" name="n_1mainValue【体育館・プール】&#10;有形固定資産減価償却率"/>
        <xdr:cNvSpPr txBox="1"/>
      </xdr:nvSpPr>
      <xdr:spPr>
        <a:xfrm>
          <a:off x="3582044" y="1106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89280</xdr:rowOff>
    </xdr:from>
    <xdr:ext cx="405111" cy="259045"/>
    <xdr:sp macro="" textlink="">
      <xdr:nvSpPr>
        <xdr:cNvPr id="205" name="n_2mainValue【体育館・プール】&#10;有形固定資産減価償却率"/>
        <xdr:cNvSpPr txBox="1"/>
      </xdr:nvSpPr>
      <xdr:spPr>
        <a:xfrm>
          <a:off x="2705744" y="1106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166024</xdr:rowOff>
    </xdr:from>
    <xdr:ext cx="405111" cy="259045"/>
    <xdr:sp macro="" textlink="">
      <xdr:nvSpPr>
        <xdr:cNvPr id="206" name="n_3mainValue【体育館・プール】&#10;有形固定資産減価償却率"/>
        <xdr:cNvSpPr txBox="1"/>
      </xdr:nvSpPr>
      <xdr:spPr>
        <a:xfrm>
          <a:off x="1816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166024</xdr:rowOff>
    </xdr:from>
    <xdr:ext cx="405111" cy="259045"/>
    <xdr:sp macro="" textlink="">
      <xdr:nvSpPr>
        <xdr:cNvPr id="207" name="n_4mainValue【体育館・プール】&#10;有形固定資産減価償却率"/>
        <xdr:cNvSpPr txBox="1"/>
      </xdr:nvSpPr>
      <xdr:spPr>
        <a:xfrm>
          <a:off x="927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107315</xdr:rowOff>
    </xdr:from>
    <xdr:to>
      <xdr:col>36</xdr:col>
      <xdr:colOff>165100</xdr:colOff>
      <xdr:row>63</xdr:row>
      <xdr:rowOff>37465</xdr:rowOff>
    </xdr:to>
    <xdr:sp macro="" textlink="">
      <xdr:nvSpPr>
        <xdr:cNvPr id="241" name="フローチャート: 判断 240"/>
        <xdr:cNvSpPr/>
      </xdr:nvSpPr>
      <xdr:spPr>
        <a:xfrm>
          <a:off x="6921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29210</xdr:rowOff>
    </xdr:from>
    <xdr:to>
      <xdr:col>55</xdr:col>
      <xdr:colOff>50800</xdr:colOff>
      <xdr:row>63</xdr:row>
      <xdr:rowOff>130810</xdr:rowOff>
    </xdr:to>
    <xdr:sp macro="" textlink="">
      <xdr:nvSpPr>
        <xdr:cNvPr id="247" name="楕円 246"/>
        <xdr:cNvSpPr/>
      </xdr:nvSpPr>
      <xdr:spPr>
        <a:xfrm>
          <a:off x="10426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7637</xdr:rowOff>
    </xdr:from>
    <xdr:ext cx="469744" cy="259045"/>
    <xdr:sp macro="" textlink="">
      <xdr:nvSpPr>
        <xdr:cNvPr id="248" name="【体育館・プール】&#10;一人当たり面積該当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31115</xdr:rowOff>
    </xdr:from>
    <xdr:to>
      <xdr:col>50</xdr:col>
      <xdr:colOff>165100</xdr:colOff>
      <xdr:row>63</xdr:row>
      <xdr:rowOff>132715</xdr:rowOff>
    </xdr:to>
    <xdr:sp macro="" textlink="">
      <xdr:nvSpPr>
        <xdr:cNvPr id="249" name="楕円 248"/>
        <xdr:cNvSpPr/>
      </xdr:nvSpPr>
      <xdr:spPr>
        <a:xfrm>
          <a:off x="9588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80010</xdr:rowOff>
    </xdr:from>
    <xdr:to>
      <xdr:col>55</xdr:col>
      <xdr:colOff>0</xdr:colOff>
      <xdr:row>63</xdr:row>
      <xdr:rowOff>81915</xdr:rowOff>
    </xdr:to>
    <xdr:cxnSp macro="">
      <xdr:nvCxnSpPr>
        <xdr:cNvPr id="250" name="直線コネクタ 249"/>
        <xdr:cNvCxnSpPr/>
      </xdr:nvCxnSpPr>
      <xdr:spPr>
        <a:xfrm flipV="1">
          <a:off x="9639300" y="108813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33020</xdr:rowOff>
    </xdr:from>
    <xdr:to>
      <xdr:col>46</xdr:col>
      <xdr:colOff>38100</xdr:colOff>
      <xdr:row>63</xdr:row>
      <xdr:rowOff>134620</xdr:rowOff>
    </xdr:to>
    <xdr:sp macro="" textlink="">
      <xdr:nvSpPr>
        <xdr:cNvPr id="251" name="楕円 250"/>
        <xdr:cNvSpPr/>
      </xdr:nvSpPr>
      <xdr:spPr>
        <a:xfrm>
          <a:off x="8699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81915</xdr:rowOff>
    </xdr:from>
    <xdr:to>
      <xdr:col>50</xdr:col>
      <xdr:colOff>114300</xdr:colOff>
      <xdr:row>63</xdr:row>
      <xdr:rowOff>83820</xdr:rowOff>
    </xdr:to>
    <xdr:cxnSp macro="">
      <xdr:nvCxnSpPr>
        <xdr:cNvPr id="252" name="直線コネクタ 251"/>
        <xdr:cNvCxnSpPr/>
      </xdr:nvCxnSpPr>
      <xdr:spPr>
        <a:xfrm flipV="1">
          <a:off x="8750300" y="10883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53" name="楕円 252"/>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83820</xdr:rowOff>
    </xdr:from>
    <xdr:to>
      <xdr:col>45</xdr:col>
      <xdr:colOff>177800</xdr:colOff>
      <xdr:row>63</xdr:row>
      <xdr:rowOff>83820</xdr:rowOff>
    </xdr:to>
    <xdr:cxnSp macro="">
      <xdr:nvCxnSpPr>
        <xdr:cNvPr id="254" name="直線コネクタ 253"/>
        <xdr:cNvCxnSpPr/>
      </xdr:nvCxnSpPr>
      <xdr:spPr>
        <a:xfrm>
          <a:off x="7861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34925</xdr:rowOff>
    </xdr:from>
    <xdr:to>
      <xdr:col>36</xdr:col>
      <xdr:colOff>165100</xdr:colOff>
      <xdr:row>63</xdr:row>
      <xdr:rowOff>136525</xdr:rowOff>
    </xdr:to>
    <xdr:sp macro="" textlink="">
      <xdr:nvSpPr>
        <xdr:cNvPr id="255" name="楕円 254"/>
        <xdr:cNvSpPr/>
      </xdr:nvSpPr>
      <xdr:spPr>
        <a:xfrm>
          <a:off x="6921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85725</xdr:rowOff>
    </xdr:to>
    <xdr:cxnSp macro="">
      <xdr:nvCxnSpPr>
        <xdr:cNvPr id="256" name="直線コネクタ 255"/>
        <xdr:cNvCxnSpPr/>
      </xdr:nvCxnSpPr>
      <xdr:spPr>
        <a:xfrm flipV="1">
          <a:off x="6972300" y="1088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53992</xdr:rowOff>
    </xdr:from>
    <xdr:ext cx="469744" cy="259045"/>
    <xdr:sp macro="" textlink="">
      <xdr:nvSpPr>
        <xdr:cNvPr id="260" name="n_4aveValue【体育館・プール】&#10;一人当たり面積"/>
        <xdr:cNvSpPr txBox="1"/>
      </xdr:nvSpPr>
      <xdr:spPr>
        <a:xfrm>
          <a:off x="67374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123842</xdr:rowOff>
    </xdr:from>
    <xdr:ext cx="469744" cy="259045"/>
    <xdr:sp macro="" textlink="">
      <xdr:nvSpPr>
        <xdr:cNvPr id="261" name="n_1mainValue【体育館・プール】&#10;一人当たり面積"/>
        <xdr:cNvSpPr txBox="1"/>
      </xdr:nvSpPr>
      <xdr:spPr>
        <a:xfrm>
          <a:off x="93917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125747</xdr:rowOff>
    </xdr:from>
    <xdr:ext cx="469744" cy="259045"/>
    <xdr:sp macro="" textlink="">
      <xdr:nvSpPr>
        <xdr:cNvPr id="262" name="n_2mainValue【体育館・プール】&#10;一人当たり面積"/>
        <xdr:cNvSpPr txBox="1"/>
      </xdr:nvSpPr>
      <xdr:spPr>
        <a:xfrm>
          <a:off x="8515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63" name="n_3mainValue【体育館・プール】&#10;一人当たり面積"/>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127652</xdr:rowOff>
    </xdr:from>
    <xdr:ext cx="469744" cy="259045"/>
    <xdr:sp macro="" textlink="">
      <xdr:nvSpPr>
        <xdr:cNvPr id="264" name="n_4mainValue【体育館・プール】&#10;一人当たり面積"/>
        <xdr:cNvSpPr txBox="1"/>
      </xdr:nvSpPr>
      <xdr:spPr>
        <a:xfrm>
          <a:off x="6737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149225</xdr:rowOff>
    </xdr:from>
    <xdr:to>
      <xdr:col>6</xdr:col>
      <xdr:colOff>38100</xdr:colOff>
      <xdr:row>81</xdr:row>
      <xdr:rowOff>79375</xdr:rowOff>
    </xdr:to>
    <xdr:sp macro="" textlink="">
      <xdr:nvSpPr>
        <xdr:cNvPr id="299" name="フローチャート: 判断 298"/>
        <xdr:cNvSpPr/>
      </xdr:nvSpPr>
      <xdr:spPr>
        <a:xfrm>
          <a:off x="1079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305" name="楕円 304"/>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306" name="【福祉施設】&#10;有形固定資産減価償却率該当値テキスト"/>
        <xdr:cNvSpPr txBox="1"/>
      </xdr:nvSpPr>
      <xdr:spPr>
        <a:xfrm>
          <a:off x="4673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307" name="楕円 306"/>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20955</xdr:rowOff>
    </xdr:to>
    <xdr:cxnSp macro="">
      <xdr:nvCxnSpPr>
        <xdr:cNvPr id="308" name="直線コネクタ 307"/>
        <xdr:cNvCxnSpPr/>
      </xdr:nvCxnSpPr>
      <xdr:spPr>
        <a:xfrm>
          <a:off x="3797300" y="142170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309" name="楕円 308"/>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158114</xdr:rowOff>
    </xdr:to>
    <xdr:cxnSp macro="">
      <xdr:nvCxnSpPr>
        <xdr:cNvPr id="310" name="直線コネクタ 309"/>
        <xdr:cNvCxnSpPr/>
      </xdr:nvCxnSpPr>
      <xdr:spPr>
        <a:xfrm>
          <a:off x="2908300" y="141789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34925</xdr:rowOff>
    </xdr:from>
    <xdr:to>
      <xdr:col>10</xdr:col>
      <xdr:colOff>165100</xdr:colOff>
      <xdr:row>82</xdr:row>
      <xdr:rowOff>136525</xdr:rowOff>
    </xdr:to>
    <xdr:sp macro="" textlink="">
      <xdr:nvSpPr>
        <xdr:cNvPr id="311" name="楕円 310"/>
        <xdr:cNvSpPr/>
      </xdr:nvSpPr>
      <xdr:spPr>
        <a:xfrm>
          <a:off x="1968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85725</xdr:rowOff>
    </xdr:from>
    <xdr:to>
      <xdr:col>15</xdr:col>
      <xdr:colOff>50800</xdr:colOff>
      <xdr:row>82</xdr:row>
      <xdr:rowOff>120014</xdr:rowOff>
    </xdr:to>
    <xdr:cxnSp macro="">
      <xdr:nvCxnSpPr>
        <xdr:cNvPr id="312" name="直線コネクタ 311"/>
        <xdr:cNvCxnSpPr/>
      </xdr:nvCxnSpPr>
      <xdr:spPr>
        <a:xfrm>
          <a:off x="2019300" y="141446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52070</xdr:rowOff>
    </xdr:from>
    <xdr:to>
      <xdr:col>6</xdr:col>
      <xdr:colOff>38100</xdr:colOff>
      <xdr:row>82</xdr:row>
      <xdr:rowOff>153670</xdr:rowOff>
    </xdr:to>
    <xdr:sp macro="" textlink="">
      <xdr:nvSpPr>
        <xdr:cNvPr id="313" name="楕円 312"/>
        <xdr:cNvSpPr/>
      </xdr:nvSpPr>
      <xdr:spPr>
        <a:xfrm>
          <a:off x="1079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85725</xdr:rowOff>
    </xdr:from>
    <xdr:to>
      <xdr:col>10</xdr:col>
      <xdr:colOff>114300</xdr:colOff>
      <xdr:row>82</xdr:row>
      <xdr:rowOff>102870</xdr:rowOff>
    </xdr:to>
    <xdr:cxnSp macro="">
      <xdr:nvCxnSpPr>
        <xdr:cNvPr id="314" name="直線コネクタ 313"/>
        <xdr:cNvCxnSpPr/>
      </xdr:nvCxnSpPr>
      <xdr:spPr>
        <a:xfrm flipV="1">
          <a:off x="1130300" y="141446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95902</xdr:rowOff>
    </xdr:from>
    <xdr:ext cx="405111" cy="259045"/>
    <xdr:sp macro="" textlink="">
      <xdr:nvSpPr>
        <xdr:cNvPr id="318" name="n_4aveValue【福祉施設】&#10;有形固定資産減価償却率"/>
        <xdr:cNvSpPr txBox="1"/>
      </xdr:nvSpPr>
      <xdr:spPr>
        <a:xfrm>
          <a:off x="927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319" name="n_1mainValue【福祉施設】&#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161941</xdr:rowOff>
    </xdr:from>
    <xdr:ext cx="405111" cy="259045"/>
    <xdr:sp macro="" textlink="">
      <xdr:nvSpPr>
        <xdr:cNvPr id="320" name="n_2mainValue【福祉施設】&#10;有形固定資産減価償却率"/>
        <xdr:cNvSpPr txBox="1"/>
      </xdr:nvSpPr>
      <xdr:spPr>
        <a:xfrm>
          <a:off x="2705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21" name="n_3mainValue【福祉施設】&#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22" name="n_4mainValue【福祉施設】&#10;有形固定資産減価償却率"/>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11793</xdr:rowOff>
    </xdr:from>
    <xdr:to>
      <xdr:col>36</xdr:col>
      <xdr:colOff>165100</xdr:colOff>
      <xdr:row>85</xdr:row>
      <xdr:rowOff>113393</xdr:rowOff>
    </xdr:to>
    <xdr:sp macro="" textlink="">
      <xdr:nvSpPr>
        <xdr:cNvPr id="358" name="フローチャート: 判断 357"/>
        <xdr:cNvSpPr/>
      </xdr:nvSpPr>
      <xdr:spPr>
        <a:xfrm>
          <a:off x="6921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78739</xdr:rowOff>
    </xdr:from>
    <xdr:to>
      <xdr:col>55</xdr:col>
      <xdr:colOff>50800</xdr:colOff>
      <xdr:row>87</xdr:row>
      <xdr:rowOff>8889</xdr:rowOff>
    </xdr:to>
    <xdr:sp macro="" textlink="">
      <xdr:nvSpPr>
        <xdr:cNvPr id="364" name="楕円 363"/>
        <xdr:cNvSpPr/>
      </xdr:nvSpPr>
      <xdr:spPr>
        <a:xfrm>
          <a:off x="10426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165116</xdr:rowOff>
    </xdr:from>
    <xdr:ext cx="469744" cy="259045"/>
    <xdr:sp macro="" textlink="">
      <xdr:nvSpPr>
        <xdr:cNvPr id="365" name="【福祉施設】&#10;一人当たり面積該当値テキスト"/>
        <xdr:cNvSpPr txBox="1"/>
      </xdr:nvSpPr>
      <xdr:spPr>
        <a:xfrm>
          <a:off x="10515600" y="147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78739</xdr:rowOff>
    </xdr:from>
    <xdr:to>
      <xdr:col>50</xdr:col>
      <xdr:colOff>165100</xdr:colOff>
      <xdr:row>87</xdr:row>
      <xdr:rowOff>8889</xdr:rowOff>
    </xdr:to>
    <xdr:sp macro="" textlink="">
      <xdr:nvSpPr>
        <xdr:cNvPr id="366" name="楕円 365"/>
        <xdr:cNvSpPr/>
      </xdr:nvSpPr>
      <xdr:spPr>
        <a:xfrm>
          <a:off x="9588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129539</xdr:rowOff>
    </xdr:from>
    <xdr:to>
      <xdr:col>55</xdr:col>
      <xdr:colOff>0</xdr:colOff>
      <xdr:row>86</xdr:row>
      <xdr:rowOff>129539</xdr:rowOff>
    </xdr:to>
    <xdr:cxnSp macro="">
      <xdr:nvCxnSpPr>
        <xdr:cNvPr id="367" name="直線コネクタ 366"/>
        <xdr:cNvCxnSpPr/>
      </xdr:nvCxnSpPr>
      <xdr:spPr>
        <a:xfrm>
          <a:off x="9639300" y="14874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78739</xdr:rowOff>
    </xdr:from>
    <xdr:to>
      <xdr:col>46</xdr:col>
      <xdr:colOff>38100</xdr:colOff>
      <xdr:row>87</xdr:row>
      <xdr:rowOff>8889</xdr:rowOff>
    </xdr:to>
    <xdr:sp macro="" textlink="">
      <xdr:nvSpPr>
        <xdr:cNvPr id="368" name="楕円 367"/>
        <xdr:cNvSpPr/>
      </xdr:nvSpPr>
      <xdr:spPr>
        <a:xfrm>
          <a:off x="8699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129539</xdr:rowOff>
    </xdr:from>
    <xdr:to>
      <xdr:col>50</xdr:col>
      <xdr:colOff>114300</xdr:colOff>
      <xdr:row>86</xdr:row>
      <xdr:rowOff>129539</xdr:rowOff>
    </xdr:to>
    <xdr:cxnSp macro="">
      <xdr:nvCxnSpPr>
        <xdr:cNvPr id="369" name="直線コネクタ 368"/>
        <xdr:cNvCxnSpPr/>
      </xdr:nvCxnSpPr>
      <xdr:spPr>
        <a:xfrm>
          <a:off x="8750300" y="1487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78739</xdr:rowOff>
    </xdr:from>
    <xdr:to>
      <xdr:col>41</xdr:col>
      <xdr:colOff>101600</xdr:colOff>
      <xdr:row>87</xdr:row>
      <xdr:rowOff>8889</xdr:rowOff>
    </xdr:to>
    <xdr:sp macro="" textlink="">
      <xdr:nvSpPr>
        <xdr:cNvPr id="370" name="楕円 369"/>
        <xdr:cNvSpPr/>
      </xdr:nvSpPr>
      <xdr:spPr>
        <a:xfrm>
          <a:off x="781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129539</xdr:rowOff>
    </xdr:from>
    <xdr:to>
      <xdr:col>45</xdr:col>
      <xdr:colOff>177800</xdr:colOff>
      <xdr:row>86</xdr:row>
      <xdr:rowOff>129539</xdr:rowOff>
    </xdr:to>
    <xdr:cxnSp macro="">
      <xdr:nvCxnSpPr>
        <xdr:cNvPr id="371" name="直線コネクタ 370"/>
        <xdr:cNvCxnSpPr/>
      </xdr:nvCxnSpPr>
      <xdr:spPr>
        <a:xfrm>
          <a:off x="7861300" y="1487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78739</xdr:rowOff>
    </xdr:from>
    <xdr:to>
      <xdr:col>36</xdr:col>
      <xdr:colOff>165100</xdr:colOff>
      <xdr:row>87</xdr:row>
      <xdr:rowOff>8889</xdr:rowOff>
    </xdr:to>
    <xdr:sp macro="" textlink="">
      <xdr:nvSpPr>
        <xdr:cNvPr id="372" name="楕円 371"/>
        <xdr:cNvSpPr/>
      </xdr:nvSpPr>
      <xdr:spPr>
        <a:xfrm>
          <a:off x="6921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129539</xdr:rowOff>
    </xdr:from>
    <xdr:to>
      <xdr:col>41</xdr:col>
      <xdr:colOff>50800</xdr:colOff>
      <xdr:row>86</xdr:row>
      <xdr:rowOff>129539</xdr:rowOff>
    </xdr:to>
    <xdr:cxnSp macro="">
      <xdr:nvCxnSpPr>
        <xdr:cNvPr id="373" name="直線コネクタ 372"/>
        <xdr:cNvCxnSpPr/>
      </xdr:nvCxnSpPr>
      <xdr:spPr>
        <a:xfrm>
          <a:off x="6972300" y="1487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129920</xdr:rowOff>
    </xdr:from>
    <xdr:ext cx="469744" cy="259045"/>
    <xdr:sp macro="" textlink="">
      <xdr:nvSpPr>
        <xdr:cNvPr id="377" name="n_4aveValue【福祉施設】&#10;一人当たり面積"/>
        <xdr:cNvSpPr txBox="1"/>
      </xdr:nvSpPr>
      <xdr:spPr>
        <a:xfrm>
          <a:off x="6737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xdr:rowOff>
    </xdr:from>
    <xdr:ext cx="469744" cy="259045"/>
    <xdr:sp macro="" textlink="">
      <xdr:nvSpPr>
        <xdr:cNvPr id="378" name="n_1mainValue【福祉施設】&#10;一人当たり面積"/>
        <xdr:cNvSpPr txBox="1"/>
      </xdr:nvSpPr>
      <xdr:spPr>
        <a:xfrm>
          <a:off x="93917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xdr:rowOff>
    </xdr:from>
    <xdr:ext cx="469744" cy="259045"/>
    <xdr:sp macro="" textlink="">
      <xdr:nvSpPr>
        <xdr:cNvPr id="379" name="n_2mainValue【福祉施設】&#10;一人当たり面積"/>
        <xdr:cNvSpPr txBox="1"/>
      </xdr:nvSpPr>
      <xdr:spPr>
        <a:xfrm>
          <a:off x="8515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xdr:rowOff>
    </xdr:from>
    <xdr:ext cx="469744" cy="259045"/>
    <xdr:sp macro="" textlink="">
      <xdr:nvSpPr>
        <xdr:cNvPr id="380" name="n_3mainValue【福祉施設】&#10;一人当たり面積"/>
        <xdr:cNvSpPr txBox="1"/>
      </xdr:nvSpPr>
      <xdr:spPr>
        <a:xfrm>
          <a:off x="7626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xdr:rowOff>
    </xdr:from>
    <xdr:ext cx="469744" cy="259045"/>
    <xdr:sp macro="" textlink="">
      <xdr:nvSpPr>
        <xdr:cNvPr id="381" name="n_4mainValue【福祉施設】&#10;一人当たり面積"/>
        <xdr:cNvSpPr txBox="1"/>
      </xdr:nvSpPr>
      <xdr:spPr>
        <a:xfrm>
          <a:off x="6737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17" name="フローチャート: 判断 416"/>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423" name="楕円 422"/>
        <xdr:cNvSpPr/>
      </xdr:nvSpPr>
      <xdr:spPr>
        <a:xfrm>
          <a:off x="4584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15257</xdr:rowOff>
    </xdr:from>
    <xdr:ext cx="405111" cy="259045"/>
    <xdr:sp macro="" textlink="">
      <xdr:nvSpPr>
        <xdr:cNvPr id="424" name="【市民会館】&#10;有形固定資産減価償却率該当値テキスト"/>
        <xdr:cNvSpPr txBox="1"/>
      </xdr:nvSpPr>
      <xdr:spPr>
        <a:xfrm>
          <a:off x="4673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425" name="楕円 424"/>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54973</xdr:rowOff>
    </xdr:from>
    <xdr:to>
      <xdr:col>24</xdr:col>
      <xdr:colOff>63500</xdr:colOff>
      <xdr:row>105</xdr:row>
      <xdr:rowOff>87630</xdr:rowOff>
    </xdr:to>
    <xdr:cxnSp macro="">
      <xdr:nvCxnSpPr>
        <xdr:cNvPr id="426" name="直線コネクタ 425"/>
        <xdr:cNvCxnSpPr/>
      </xdr:nvCxnSpPr>
      <xdr:spPr>
        <a:xfrm>
          <a:off x="3797300" y="180572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427" name="楕円 426"/>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54973</xdr:rowOff>
    </xdr:to>
    <xdr:cxnSp macro="">
      <xdr:nvCxnSpPr>
        <xdr:cNvPr id="428" name="直線コネクタ 427"/>
        <xdr:cNvCxnSpPr/>
      </xdr:nvCxnSpPr>
      <xdr:spPr>
        <a:xfrm>
          <a:off x="2908300" y="1802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116839</xdr:rowOff>
    </xdr:from>
    <xdr:to>
      <xdr:col>10</xdr:col>
      <xdr:colOff>165100</xdr:colOff>
      <xdr:row>105</xdr:row>
      <xdr:rowOff>46989</xdr:rowOff>
    </xdr:to>
    <xdr:sp macro="" textlink="">
      <xdr:nvSpPr>
        <xdr:cNvPr id="429" name="楕円 428"/>
        <xdr:cNvSpPr/>
      </xdr:nvSpPr>
      <xdr:spPr>
        <a:xfrm>
          <a:off x="196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167639</xdr:rowOff>
    </xdr:from>
    <xdr:to>
      <xdr:col>15</xdr:col>
      <xdr:colOff>50800</xdr:colOff>
      <xdr:row>105</xdr:row>
      <xdr:rowOff>23949</xdr:rowOff>
    </xdr:to>
    <xdr:cxnSp macro="">
      <xdr:nvCxnSpPr>
        <xdr:cNvPr id="430" name="直線コネクタ 429"/>
        <xdr:cNvCxnSpPr/>
      </xdr:nvCxnSpPr>
      <xdr:spPr>
        <a:xfrm>
          <a:off x="2019300" y="179984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85816</xdr:rowOff>
    </xdr:from>
    <xdr:to>
      <xdr:col>6</xdr:col>
      <xdr:colOff>38100</xdr:colOff>
      <xdr:row>105</xdr:row>
      <xdr:rowOff>15966</xdr:rowOff>
    </xdr:to>
    <xdr:sp macro="" textlink="">
      <xdr:nvSpPr>
        <xdr:cNvPr id="431" name="楕円 430"/>
        <xdr:cNvSpPr/>
      </xdr:nvSpPr>
      <xdr:spPr>
        <a:xfrm>
          <a:off x="1079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136616</xdr:rowOff>
    </xdr:from>
    <xdr:to>
      <xdr:col>10</xdr:col>
      <xdr:colOff>114300</xdr:colOff>
      <xdr:row>104</xdr:row>
      <xdr:rowOff>167639</xdr:rowOff>
    </xdr:to>
    <xdr:cxnSp macro="">
      <xdr:nvCxnSpPr>
        <xdr:cNvPr id="432" name="直線コネクタ 431"/>
        <xdr:cNvCxnSpPr/>
      </xdr:nvCxnSpPr>
      <xdr:spPr>
        <a:xfrm>
          <a:off x="1130300" y="179674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36"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96900</xdr:rowOff>
    </xdr:from>
    <xdr:ext cx="405111" cy="259045"/>
    <xdr:sp macro="" textlink="">
      <xdr:nvSpPr>
        <xdr:cNvPr id="437" name="n_1mainValue【市民会館】&#10;有形固定資産減価償却率"/>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438" name="n_2mainValue【市民会館】&#10;有形固定資産減価償却率"/>
        <xdr:cNvSpPr txBox="1"/>
      </xdr:nvSpPr>
      <xdr:spPr>
        <a:xfrm>
          <a:off x="2705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38116</xdr:rowOff>
    </xdr:from>
    <xdr:ext cx="405111" cy="259045"/>
    <xdr:sp macro="" textlink="">
      <xdr:nvSpPr>
        <xdr:cNvPr id="439" name="n_3mainValue【市民会館】&#10;有形固定資産減価償却率"/>
        <xdr:cNvSpPr txBox="1"/>
      </xdr:nvSpPr>
      <xdr:spPr>
        <a:xfrm>
          <a:off x="1816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7093</xdr:rowOff>
    </xdr:from>
    <xdr:ext cx="405111" cy="259045"/>
    <xdr:sp macro="" textlink="">
      <xdr:nvSpPr>
        <xdr:cNvPr id="440" name="n_4mainValue【市民会館】&#10;有形固定資産減価償却率"/>
        <xdr:cNvSpPr txBox="1"/>
      </xdr:nvSpPr>
      <xdr:spPr>
        <a:xfrm>
          <a:off x="927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76" name="フローチャート: 判断 475"/>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85816</xdr:rowOff>
    </xdr:from>
    <xdr:to>
      <xdr:col>55</xdr:col>
      <xdr:colOff>50800</xdr:colOff>
      <xdr:row>108</xdr:row>
      <xdr:rowOff>15966</xdr:rowOff>
    </xdr:to>
    <xdr:sp macro="" textlink="">
      <xdr:nvSpPr>
        <xdr:cNvPr id="482" name="楕円 481"/>
        <xdr:cNvSpPr/>
      </xdr:nvSpPr>
      <xdr:spPr>
        <a:xfrm>
          <a:off x="10426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64243</xdr:rowOff>
    </xdr:from>
    <xdr:ext cx="469744" cy="259045"/>
    <xdr:sp macro="" textlink="">
      <xdr:nvSpPr>
        <xdr:cNvPr id="483" name="【市民会館】&#10;一人当たり面積該当値テキスト"/>
        <xdr:cNvSpPr txBox="1"/>
      </xdr:nvSpPr>
      <xdr:spPr>
        <a:xfrm>
          <a:off x="10515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89081</xdr:rowOff>
    </xdr:from>
    <xdr:to>
      <xdr:col>50</xdr:col>
      <xdr:colOff>165100</xdr:colOff>
      <xdr:row>108</xdr:row>
      <xdr:rowOff>19231</xdr:rowOff>
    </xdr:to>
    <xdr:sp macro="" textlink="">
      <xdr:nvSpPr>
        <xdr:cNvPr id="484" name="楕円 483"/>
        <xdr:cNvSpPr/>
      </xdr:nvSpPr>
      <xdr:spPr>
        <a:xfrm>
          <a:off x="9588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136616</xdr:rowOff>
    </xdr:from>
    <xdr:to>
      <xdr:col>55</xdr:col>
      <xdr:colOff>0</xdr:colOff>
      <xdr:row>107</xdr:row>
      <xdr:rowOff>139881</xdr:rowOff>
    </xdr:to>
    <xdr:cxnSp macro="">
      <xdr:nvCxnSpPr>
        <xdr:cNvPr id="485" name="直線コネクタ 484"/>
        <xdr:cNvCxnSpPr/>
      </xdr:nvCxnSpPr>
      <xdr:spPr>
        <a:xfrm flipV="1">
          <a:off x="9639300" y="184817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92348</xdr:rowOff>
    </xdr:from>
    <xdr:to>
      <xdr:col>46</xdr:col>
      <xdr:colOff>38100</xdr:colOff>
      <xdr:row>108</xdr:row>
      <xdr:rowOff>22498</xdr:rowOff>
    </xdr:to>
    <xdr:sp macro="" textlink="">
      <xdr:nvSpPr>
        <xdr:cNvPr id="486" name="楕円 485"/>
        <xdr:cNvSpPr/>
      </xdr:nvSpPr>
      <xdr:spPr>
        <a:xfrm>
          <a:off x="8699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139881</xdr:rowOff>
    </xdr:from>
    <xdr:to>
      <xdr:col>50</xdr:col>
      <xdr:colOff>114300</xdr:colOff>
      <xdr:row>107</xdr:row>
      <xdr:rowOff>143148</xdr:rowOff>
    </xdr:to>
    <xdr:cxnSp macro="">
      <xdr:nvCxnSpPr>
        <xdr:cNvPr id="487" name="直線コネクタ 486"/>
        <xdr:cNvCxnSpPr/>
      </xdr:nvCxnSpPr>
      <xdr:spPr>
        <a:xfrm flipV="1">
          <a:off x="8750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92348</xdr:rowOff>
    </xdr:from>
    <xdr:to>
      <xdr:col>41</xdr:col>
      <xdr:colOff>101600</xdr:colOff>
      <xdr:row>108</xdr:row>
      <xdr:rowOff>22498</xdr:rowOff>
    </xdr:to>
    <xdr:sp macro="" textlink="">
      <xdr:nvSpPr>
        <xdr:cNvPr id="488" name="楕円 487"/>
        <xdr:cNvSpPr/>
      </xdr:nvSpPr>
      <xdr:spPr>
        <a:xfrm>
          <a:off x="7810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143148</xdr:rowOff>
    </xdr:from>
    <xdr:to>
      <xdr:col>45</xdr:col>
      <xdr:colOff>177800</xdr:colOff>
      <xdr:row>107</xdr:row>
      <xdr:rowOff>143148</xdr:rowOff>
    </xdr:to>
    <xdr:cxnSp macro="">
      <xdr:nvCxnSpPr>
        <xdr:cNvPr id="489" name="直線コネクタ 488"/>
        <xdr:cNvCxnSpPr/>
      </xdr:nvCxnSpPr>
      <xdr:spPr>
        <a:xfrm>
          <a:off x="7861300" y="1848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95613</xdr:rowOff>
    </xdr:from>
    <xdr:to>
      <xdr:col>36</xdr:col>
      <xdr:colOff>165100</xdr:colOff>
      <xdr:row>108</xdr:row>
      <xdr:rowOff>25763</xdr:rowOff>
    </xdr:to>
    <xdr:sp macro="" textlink="">
      <xdr:nvSpPr>
        <xdr:cNvPr id="490" name="楕円 489"/>
        <xdr:cNvSpPr/>
      </xdr:nvSpPr>
      <xdr:spPr>
        <a:xfrm>
          <a:off x="692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143148</xdr:rowOff>
    </xdr:from>
    <xdr:to>
      <xdr:col>41</xdr:col>
      <xdr:colOff>50800</xdr:colOff>
      <xdr:row>107</xdr:row>
      <xdr:rowOff>146413</xdr:rowOff>
    </xdr:to>
    <xdr:cxnSp macro="">
      <xdr:nvCxnSpPr>
        <xdr:cNvPr id="491" name="直線コネクタ 490"/>
        <xdr:cNvCxnSpPr/>
      </xdr:nvCxnSpPr>
      <xdr:spPr>
        <a:xfrm flipV="1">
          <a:off x="6972300" y="184882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95"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10358</xdr:rowOff>
    </xdr:from>
    <xdr:ext cx="469744" cy="259045"/>
    <xdr:sp macro="" textlink="">
      <xdr:nvSpPr>
        <xdr:cNvPr id="496" name="n_1mainValue【市民会館】&#10;一人当たり面積"/>
        <xdr:cNvSpPr txBox="1"/>
      </xdr:nvSpPr>
      <xdr:spPr>
        <a:xfrm>
          <a:off x="9391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13625</xdr:rowOff>
    </xdr:from>
    <xdr:ext cx="469744" cy="259045"/>
    <xdr:sp macro="" textlink="">
      <xdr:nvSpPr>
        <xdr:cNvPr id="497" name="n_2mainValue【市民会館】&#10;一人当たり面積"/>
        <xdr:cNvSpPr txBox="1"/>
      </xdr:nvSpPr>
      <xdr:spPr>
        <a:xfrm>
          <a:off x="8515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13625</xdr:rowOff>
    </xdr:from>
    <xdr:ext cx="469744" cy="259045"/>
    <xdr:sp macro="" textlink="">
      <xdr:nvSpPr>
        <xdr:cNvPr id="498" name="n_3mainValue【市民会館】&#10;一人当たり面積"/>
        <xdr:cNvSpPr txBox="1"/>
      </xdr:nvSpPr>
      <xdr:spPr>
        <a:xfrm>
          <a:off x="7626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16890</xdr:rowOff>
    </xdr:from>
    <xdr:ext cx="469744" cy="259045"/>
    <xdr:sp macro="" textlink="">
      <xdr:nvSpPr>
        <xdr:cNvPr id="499" name="n_4mainValue【市民会館】&#10;一人当たり面積"/>
        <xdr:cNvSpPr txBox="1"/>
      </xdr:nvSpPr>
      <xdr:spPr>
        <a:xfrm>
          <a:off x="6737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35" name="フローチャート: 判断 534"/>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53159</xdr:rowOff>
    </xdr:from>
    <xdr:to>
      <xdr:col>85</xdr:col>
      <xdr:colOff>177800</xdr:colOff>
      <xdr:row>38</xdr:row>
      <xdr:rowOff>154759</xdr:rowOff>
    </xdr:to>
    <xdr:sp macro="" textlink="">
      <xdr:nvSpPr>
        <xdr:cNvPr id="541" name="楕円 540"/>
        <xdr:cNvSpPr/>
      </xdr:nvSpPr>
      <xdr:spPr>
        <a:xfrm>
          <a:off x="162687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76035</xdr:rowOff>
    </xdr:from>
    <xdr:ext cx="405111" cy="259045"/>
    <xdr:sp macro="" textlink="">
      <xdr:nvSpPr>
        <xdr:cNvPr id="542" name="【一般廃棄物処理施設】&#10;有形固定資産減価償却率該当値テキスト"/>
        <xdr:cNvSpPr txBox="1"/>
      </xdr:nvSpPr>
      <xdr:spPr>
        <a:xfrm>
          <a:off x="16357600" y="641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31931</xdr:rowOff>
    </xdr:from>
    <xdr:to>
      <xdr:col>81</xdr:col>
      <xdr:colOff>101600</xdr:colOff>
      <xdr:row>38</xdr:row>
      <xdr:rowOff>133531</xdr:rowOff>
    </xdr:to>
    <xdr:sp macro="" textlink="">
      <xdr:nvSpPr>
        <xdr:cNvPr id="543" name="楕円 542"/>
        <xdr:cNvSpPr/>
      </xdr:nvSpPr>
      <xdr:spPr>
        <a:xfrm>
          <a:off x="15430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82731</xdr:rowOff>
    </xdr:from>
    <xdr:to>
      <xdr:col>85</xdr:col>
      <xdr:colOff>127000</xdr:colOff>
      <xdr:row>38</xdr:row>
      <xdr:rowOff>103959</xdr:rowOff>
    </xdr:to>
    <xdr:cxnSp macro="">
      <xdr:nvCxnSpPr>
        <xdr:cNvPr id="544" name="直線コネクタ 543"/>
        <xdr:cNvCxnSpPr/>
      </xdr:nvCxnSpPr>
      <xdr:spPr>
        <a:xfrm>
          <a:off x="15481300" y="659783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545" name="楕円 544"/>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38</xdr:row>
      <xdr:rowOff>82731</xdr:rowOff>
    </xdr:to>
    <xdr:cxnSp macro="">
      <xdr:nvCxnSpPr>
        <xdr:cNvPr id="546" name="直線コネクタ 545"/>
        <xdr:cNvCxnSpPr/>
      </xdr:nvCxnSpPr>
      <xdr:spPr>
        <a:xfrm>
          <a:off x="14592300" y="65798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5806</xdr:rowOff>
    </xdr:from>
    <xdr:to>
      <xdr:col>72</xdr:col>
      <xdr:colOff>38100</xdr:colOff>
      <xdr:row>38</xdr:row>
      <xdr:rowOff>107406</xdr:rowOff>
    </xdr:to>
    <xdr:sp macro="" textlink="">
      <xdr:nvSpPr>
        <xdr:cNvPr id="547" name="楕円 546"/>
        <xdr:cNvSpPr/>
      </xdr:nvSpPr>
      <xdr:spPr>
        <a:xfrm>
          <a:off x="13652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56606</xdr:rowOff>
    </xdr:from>
    <xdr:to>
      <xdr:col>76</xdr:col>
      <xdr:colOff>114300</xdr:colOff>
      <xdr:row>38</xdr:row>
      <xdr:rowOff>64770</xdr:rowOff>
    </xdr:to>
    <xdr:cxnSp macro="">
      <xdr:nvCxnSpPr>
        <xdr:cNvPr id="548" name="直線コネクタ 547"/>
        <xdr:cNvCxnSpPr/>
      </xdr:nvCxnSpPr>
      <xdr:spPr>
        <a:xfrm>
          <a:off x="13703300" y="65717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549" name="楕円 548"/>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56606</xdr:rowOff>
    </xdr:from>
    <xdr:to>
      <xdr:col>71</xdr:col>
      <xdr:colOff>177800</xdr:colOff>
      <xdr:row>38</xdr:row>
      <xdr:rowOff>76200</xdr:rowOff>
    </xdr:to>
    <xdr:cxnSp macro="">
      <xdr:nvCxnSpPr>
        <xdr:cNvPr id="550" name="直線コネクタ 549"/>
        <xdr:cNvCxnSpPr/>
      </xdr:nvCxnSpPr>
      <xdr:spPr>
        <a:xfrm flipV="1">
          <a:off x="12814300" y="65717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54"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150058</xdr:rowOff>
    </xdr:from>
    <xdr:ext cx="405111" cy="259045"/>
    <xdr:sp macro="" textlink="">
      <xdr:nvSpPr>
        <xdr:cNvPr id="555" name="n_1mainValue【一般廃棄物処理施設】&#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132097</xdr:rowOff>
    </xdr:from>
    <xdr:ext cx="405111" cy="259045"/>
    <xdr:sp macro="" textlink="">
      <xdr:nvSpPr>
        <xdr:cNvPr id="556" name="n_2mainValue【一般廃棄物処理施設】&#10;有形固定資産減価償却率"/>
        <xdr:cNvSpPr txBox="1"/>
      </xdr:nvSpPr>
      <xdr:spPr>
        <a:xfrm>
          <a:off x="14389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57" name="n_3main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58" name="n_4main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7"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45302</xdr:rowOff>
    </xdr:from>
    <xdr:to>
      <xdr:col>98</xdr:col>
      <xdr:colOff>38100</xdr:colOff>
      <xdr:row>41</xdr:row>
      <xdr:rowOff>146902</xdr:rowOff>
    </xdr:to>
    <xdr:sp macro="" textlink="">
      <xdr:nvSpPr>
        <xdr:cNvPr id="592" name="フローチャート: 判断 591"/>
        <xdr:cNvSpPr/>
      </xdr:nvSpPr>
      <xdr:spPr>
        <a:xfrm>
          <a:off x="18605500" y="707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100739</xdr:rowOff>
    </xdr:from>
    <xdr:to>
      <xdr:col>116</xdr:col>
      <xdr:colOff>114300</xdr:colOff>
      <xdr:row>41</xdr:row>
      <xdr:rowOff>30889</xdr:rowOff>
    </xdr:to>
    <xdr:sp macro="" textlink="">
      <xdr:nvSpPr>
        <xdr:cNvPr id="598" name="楕円 597"/>
        <xdr:cNvSpPr/>
      </xdr:nvSpPr>
      <xdr:spPr>
        <a:xfrm>
          <a:off x="22110700" y="69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123616</xdr:rowOff>
    </xdr:from>
    <xdr:ext cx="599010" cy="259045"/>
    <xdr:sp macro="" textlink="">
      <xdr:nvSpPr>
        <xdr:cNvPr id="599" name="【一般廃棄物処理施設】&#10;一人当たり有形固定資産（償却資産）額該当値テキスト"/>
        <xdr:cNvSpPr txBox="1"/>
      </xdr:nvSpPr>
      <xdr:spPr>
        <a:xfrm>
          <a:off x="22199600" y="681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107903</xdr:rowOff>
    </xdr:from>
    <xdr:to>
      <xdr:col>112</xdr:col>
      <xdr:colOff>38100</xdr:colOff>
      <xdr:row>41</xdr:row>
      <xdr:rowOff>38053</xdr:rowOff>
    </xdr:to>
    <xdr:sp macro="" textlink="">
      <xdr:nvSpPr>
        <xdr:cNvPr id="600" name="楕円 599"/>
        <xdr:cNvSpPr/>
      </xdr:nvSpPr>
      <xdr:spPr>
        <a:xfrm>
          <a:off x="21272500" y="69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151539</xdr:rowOff>
    </xdr:from>
    <xdr:to>
      <xdr:col>116</xdr:col>
      <xdr:colOff>63500</xdr:colOff>
      <xdr:row>40</xdr:row>
      <xdr:rowOff>158703</xdr:rowOff>
    </xdr:to>
    <xdr:cxnSp macro="">
      <xdr:nvCxnSpPr>
        <xdr:cNvPr id="601" name="直線コネクタ 600"/>
        <xdr:cNvCxnSpPr/>
      </xdr:nvCxnSpPr>
      <xdr:spPr>
        <a:xfrm flipV="1">
          <a:off x="21323300" y="7009539"/>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115171</xdr:rowOff>
    </xdr:from>
    <xdr:to>
      <xdr:col>107</xdr:col>
      <xdr:colOff>101600</xdr:colOff>
      <xdr:row>41</xdr:row>
      <xdr:rowOff>45321</xdr:rowOff>
    </xdr:to>
    <xdr:sp macro="" textlink="">
      <xdr:nvSpPr>
        <xdr:cNvPr id="602" name="楕円 601"/>
        <xdr:cNvSpPr/>
      </xdr:nvSpPr>
      <xdr:spPr>
        <a:xfrm>
          <a:off x="20383500" y="69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158703</xdr:rowOff>
    </xdr:from>
    <xdr:to>
      <xdr:col>111</xdr:col>
      <xdr:colOff>177800</xdr:colOff>
      <xdr:row>40</xdr:row>
      <xdr:rowOff>165971</xdr:rowOff>
    </xdr:to>
    <xdr:cxnSp macro="">
      <xdr:nvCxnSpPr>
        <xdr:cNvPr id="603" name="直線コネクタ 602"/>
        <xdr:cNvCxnSpPr/>
      </xdr:nvCxnSpPr>
      <xdr:spPr>
        <a:xfrm flipV="1">
          <a:off x="20434300" y="7016703"/>
          <a:ext cx="8890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120951</xdr:rowOff>
    </xdr:from>
    <xdr:to>
      <xdr:col>102</xdr:col>
      <xdr:colOff>165100</xdr:colOff>
      <xdr:row>41</xdr:row>
      <xdr:rowOff>51101</xdr:rowOff>
    </xdr:to>
    <xdr:sp macro="" textlink="">
      <xdr:nvSpPr>
        <xdr:cNvPr id="604" name="楕円 603"/>
        <xdr:cNvSpPr/>
      </xdr:nvSpPr>
      <xdr:spPr>
        <a:xfrm>
          <a:off x="19494500" y="69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165971</xdr:rowOff>
    </xdr:from>
    <xdr:to>
      <xdr:col>107</xdr:col>
      <xdr:colOff>50800</xdr:colOff>
      <xdr:row>41</xdr:row>
      <xdr:rowOff>301</xdr:rowOff>
    </xdr:to>
    <xdr:cxnSp macro="">
      <xdr:nvCxnSpPr>
        <xdr:cNvPr id="605" name="直線コネクタ 604"/>
        <xdr:cNvCxnSpPr/>
      </xdr:nvCxnSpPr>
      <xdr:spPr>
        <a:xfrm flipV="1">
          <a:off x="19545300" y="7023971"/>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63913</xdr:rowOff>
    </xdr:from>
    <xdr:to>
      <xdr:col>98</xdr:col>
      <xdr:colOff>38100</xdr:colOff>
      <xdr:row>41</xdr:row>
      <xdr:rowOff>165513</xdr:rowOff>
    </xdr:to>
    <xdr:sp macro="" textlink="">
      <xdr:nvSpPr>
        <xdr:cNvPr id="606" name="楕円 605"/>
        <xdr:cNvSpPr/>
      </xdr:nvSpPr>
      <xdr:spPr>
        <a:xfrm>
          <a:off x="18605500" y="70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301</xdr:rowOff>
    </xdr:from>
    <xdr:to>
      <xdr:col>102</xdr:col>
      <xdr:colOff>114300</xdr:colOff>
      <xdr:row>41</xdr:row>
      <xdr:rowOff>114713</xdr:rowOff>
    </xdr:to>
    <xdr:cxnSp macro="">
      <xdr:nvCxnSpPr>
        <xdr:cNvPr id="607" name="直線コネクタ 606"/>
        <xdr:cNvCxnSpPr/>
      </xdr:nvCxnSpPr>
      <xdr:spPr>
        <a:xfrm flipV="1">
          <a:off x="18656300" y="7029751"/>
          <a:ext cx="889000" cy="1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8"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163429</xdr:rowOff>
    </xdr:from>
    <xdr:ext cx="534377" cy="259045"/>
    <xdr:sp macro="" textlink="">
      <xdr:nvSpPr>
        <xdr:cNvPr id="611" name="n_4aveValue【一般廃棄物処理施設】&#10;一人当たり有形固定資産（償却資産）額"/>
        <xdr:cNvSpPr txBox="1"/>
      </xdr:nvSpPr>
      <xdr:spPr>
        <a:xfrm>
          <a:off x="18389111" y="68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54580</xdr:rowOff>
    </xdr:from>
    <xdr:ext cx="599010" cy="259045"/>
    <xdr:sp macro="" textlink="">
      <xdr:nvSpPr>
        <xdr:cNvPr id="612" name="n_1mainValue【一般廃棄物処理施設】&#10;一人当たり有形固定資産（償却資産）額"/>
        <xdr:cNvSpPr txBox="1"/>
      </xdr:nvSpPr>
      <xdr:spPr>
        <a:xfrm>
          <a:off x="21011095" y="674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61848</xdr:rowOff>
    </xdr:from>
    <xdr:ext cx="599010" cy="259045"/>
    <xdr:sp macro="" textlink="">
      <xdr:nvSpPr>
        <xdr:cNvPr id="613" name="n_2mainValue【一般廃棄物処理施設】&#10;一人当たり有形固定資産（償却資産）額"/>
        <xdr:cNvSpPr txBox="1"/>
      </xdr:nvSpPr>
      <xdr:spPr>
        <a:xfrm>
          <a:off x="20134795" y="674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67628</xdr:rowOff>
    </xdr:from>
    <xdr:ext cx="599010" cy="259045"/>
    <xdr:sp macro="" textlink="">
      <xdr:nvSpPr>
        <xdr:cNvPr id="614" name="n_3mainValue【一般廃棄物処理施設】&#10;一人当たり有形固定資産（償却資産）額"/>
        <xdr:cNvSpPr txBox="1"/>
      </xdr:nvSpPr>
      <xdr:spPr>
        <a:xfrm>
          <a:off x="19245795" y="675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156640</xdr:rowOff>
    </xdr:from>
    <xdr:ext cx="534377" cy="259045"/>
    <xdr:sp macro="" textlink="">
      <xdr:nvSpPr>
        <xdr:cNvPr id="615" name="n_4mainValue【一般廃棄物処理施設】&#10;一人当たり有形固定資産（償却資産）額"/>
        <xdr:cNvSpPr txBox="1"/>
      </xdr:nvSpPr>
      <xdr:spPr>
        <a:xfrm>
          <a:off x="18389111" y="71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51" name="フローチャート: 判断 650"/>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92891</xdr:rowOff>
    </xdr:from>
    <xdr:to>
      <xdr:col>85</xdr:col>
      <xdr:colOff>177800</xdr:colOff>
      <xdr:row>59</xdr:row>
      <xdr:rowOff>23041</xdr:rowOff>
    </xdr:to>
    <xdr:sp macro="" textlink="">
      <xdr:nvSpPr>
        <xdr:cNvPr id="657" name="楕円 656"/>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115768</xdr:rowOff>
    </xdr:from>
    <xdr:ext cx="405111" cy="259045"/>
    <xdr:sp macro="" textlink="">
      <xdr:nvSpPr>
        <xdr:cNvPr id="658" name="【保健センター・保健所】&#10;有形固定資産減価償却率該当値テキスト"/>
        <xdr:cNvSpPr txBox="1"/>
      </xdr:nvSpPr>
      <xdr:spPr>
        <a:xfrm>
          <a:off x="16357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48804</xdr:rowOff>
    </xdr:from>
    <xdr:to>
      <xdr:col>81</xdr:col>
      <xdr:colOff>101600</xdr:colOff>
      <xdr:row>58</xdr:row>
      <xdr:rowOff>150404</xdr:rowOff>
    </xdr:to>
    <xdr:sp macro="" textlink="">
      <xdr:nvSpPr>
        <xdr:cNvPr id="659" name="楕円 658"/>
        <xdr:cNvSpPr/>
      </xdr:nvSpPr>
      <xdr:spPr>
        <a:xfrm>
          <a:off x="15430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99604</xdr:rowOff>
    </xdr:from>
    <xdr:to>
      <xdr:col>85</xdr:col>
      <xdr:colOff>127000</xdr:colOff>
      <xdr:row>58</xdr:row>
      <xdr:rowOff>143691</xdr:rowOff>
    </xdr:to>
    <xdr:cxnSp macro="">
      <xdr:nvCxnSpPr>
        <xdr:cNvPr id="660" name="直線コネクタ 659"/>
        <xdr:cNvCxnSpPr/>
      </xdr:nvCxnSpPr>
      <xdr:spPr>
        <a:xfrm>
          <a:off x="15481300" y="1004370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xdr:rowOff>
    </xdr:from>
    <xdr:to>
      <xdr:col>76</xdr:col>
      <xdr:colOff>165100</xdr:colOff>
      <xdr:row>58</xdr:row>
      <xdr:rowOff>106317</xdr:rowOff>
    </xdr:to>
    <xdr:sp macro="" textlink="">
      <xdr:nvSpPr>
        <xdr:cNvPr id="661" name="楕円 660"/>
        <xdr:cNvSpPr/>
      </xdr:nvSpPr>
      <xdr:spPr>
        <a:xfrm>
          <a:off x="14541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99604</xdr:rowOff>
    </xdr:to>
    <xdr:cxnSp macro="">
      <xdr:nvCxnSpPr>
        <xdr:cNvPr id="662" name="直線コネクタ 661"/>
        <xdr:cNvCxnSpPr/>
      </xdr:nvCxnSpPr>
      <xdr:spPr>
        <a:xfrm>
          <a:off x="14592300" y="999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63" name="楕円 662"/>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55517</xdr:rowOff>
    </xdr:to>
    <xdr:cxnSp macro="">
      <xdr:nvCxnSpPr>
        <xdr:cNvPr id="664" name="直線コネクタ 663"/>
        <xdr:cNvCxnSpPr/>
      </xdr:nvCxnSpPr>
      <xdr:spPr>
        <a:xfrm>
          <a:off x="13703300" y="99555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87993</xdr:rowOff>
    </xdr:from>
    <xdr:to>
      <xdr:col>67</xdr:col>
      <xdr:colOff>101600</xdr:colOff>
      <xdr:row>58</xdr:row>
      <xdr:rowOff>18143</xdr:rowOff>
    </xdr:to>
    <xdr:sp macro="" textlink="">
      <xdr:nvSpPr>
        <xdr:cNvPr id="665" name="楕円 664"/>
        <xdr:cNvSpPr/>
      </xdr:nvSpPr>
      <xdr:spPr>
        <a:xfrm>
          <a:off x="12763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138793</xdr:rowOff>
    </xdr:from>
    <xdr:to>
      <xdr:col>71</xdr:col>
      <xdr:colOff>177800</xdr:colOff>
      <xdr:row>58</xdr:row>
      <xdr:rowOff>11430</xdr:rowOff>
    </xdr:to>
    <xdr:cxnSp macro="">
      <xdr:nvCxnSpPr>
        <xdr:cNvPr id="666" name="直線コネクタ 665"/>
        <xdr:cNvCxnSpPr/>
      </xdr:nvCxnSpPr>
      <xdr:spPr>
        <a:xfrm>
          <a:off x="12814300" y="99114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70" name="n_4ave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166931</xdr:rowOff>
    </xdr:from>
    <xdr:ext cx="405111" cy="259045"/>
    <xdr:sp macro="" textlink="">
      <xdr:nvSpPr>
        <xdr:cNvPr id="671" name="n_1mainValue【保健センター・保健所】&#10;有形固定資産減価償却率"/>
        <xdr:cNvSpPr txBox="1"/>
      </xdr:nvSpPr>
      <xdr:spPr>
        <a:xfrm>
          <a:off x="152660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122844</xdr:rowOff>
    </xdr:from>
    <xdr:ext cx="405111" cy="259045"/>
    <xdr:sp macro="" textlink="">
      <xdr:nvSpPr>
        <xdr:cNvPr id="672" name="n_2mainValue【保健センター・保健所】&#10;有形固定資産減価償却率"/>
        <xdr:cNvSpPr txBox="1"/>
      </xdr:nvSpPr>
      <xdr:spPr>
        <a:xfrm>
          <a:off x="14389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73" name="n_3main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34670</xdr:rowOff>
    </xdr:from>
    <xdr:ext cx="405111" cy="259045"/>
    <xdr:sp macro="" textlink="">
      <xdr:nvSpPr>
        <xdr:cNvPr id="674" name="n_4mainValue【保健センター・保健所】&#10;有形固定資産減価償却率"/>
        <xdr:cNvSpPr txBox="1"/>
      </xdr:nvSpPr>
      <xdr:spPr>
        <a:xfrm>
          <a:off x="12611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107950</xdr:rowOff>
    </xdr:from>
    <xdr:to>
      <xdr:col>98</xdr:col>
      <xdr:colOff>38100</xdr:colOff>
      <xdr:row>62</xdr:row>
      <xdr:rowOff>38100</xdr:rowOff>
    </xdr:to>
    <xdr:sp macro="" textlink="">
      <xdr:nvSpPr>
        <xdr:cNvPr id="708" name="フローチャート: 判断 707"/>
        <xdr:cNvSpPr/>
      </xdr:nvSpPr>
      <xdr:spPr>
        <a:xfrm>
          <a:off x="186055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146050</xdr:rowOff>
    </xdr:from>
    <xdr:to>
      <xdr:col>116</xdr:col>
      <xdr:colOff>114300</xdr:colOff>
      <xdr:row>64</xdr:row>
      <xdr:rowOff>76200</xdr:rowOff>
    </xdr:to>
    <xdr:sp macro="" textlink="">
      <xdr:nvSpPr>
        <xdr:cNvPr id="714" name="楕円 713"/>
        <xdr:cNvSpPr/>
      </xdr:nvSpPr>
      <xdr:spPr>
        <a:xfrm>
          <a:off x="221107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60977</xdr:rowOff>
    </xdr:from>
    <xdr:ext cx="469744" cy="259045"/>
    <xdr:sp macro="" textlink="">
      <xdr:nvSpPr>
        <xdr:cNvPr id="715" name="【保健センター・保健所】&#10;一人当たり面積該当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146050</xdr:rowOff>
    </xdr:from>
    <xdr:to>
      <xdr:col>112</xdr:col>
      <xdr:colOff>38100</xdr:colOff>
      <xdr:row>64</xdr:row>
      <xdr:rowOff>76200</xdr:rowOff>
    </xdr:to>
    <xdr:sp macro="" textlink="">
      <xdr:nvSpPr>
        <xdr:cNvPr id="716" name="楕円 715"/>
        <xdr:cNvSpPr/>
      </xdr:nvSpPr>
      <xdr:spPr>
        <a:xfrm>
          <a:off x="21272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25400</xdr:rowOff>
    </xdr:from>
    <xdr:to>
      <xdr:col>116</xdr:col>
      <xdr:colOff>63500</xdr:colOff>
      <xdr:row>64</xdr:row>
      <xdr:rowOff>25400</xdr:rowOff>
    </xdr:to>
    <xdr:cxnSp macro="">
      <xdr:nvCxnSpPr>
        <xdr:cNvPr id="717" name="直線コネクタ 716"/>
        <xdr:cNvCxnSpPr/>
      </xdr:nvCxnSpPr>
      <xdr:spPr>
        <a:xfrm>
          <a:off x="21323300" y="1099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146050</xdr:rowOff>
    </xdr:from>
    <xdr:to>
      <xdr:col>107</xdr:col>
      <xdr:colOff>101600</xdr:colOff>
      <xdr:row>64</xdr:row>
      <xdr:rowOff>76200</xdr:rowOff>
    </xdr:to>
    <xdr:sp macro="" textlink="">
      <xdr:nvSpPr>
        <xdr:cNvPr id="718" name="楕円 717"/>
        <xdr:cNvSpPr/>
      </xdr:nvSpPr>
      <xdr:spPr>
        <a:xfrm>
          <a:off x="20383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25400</xdr:rowOff>
    </xdr:from>
    <xdr:to>
      <xdr:col>111</xdr:col>
      <xdr:colOff>177800</xdr:colOff>
      <xdr:row>64</xdr:row>
      <xdr:rowOff>25400</xdr:rowOff>
    </xdr:to>
    <xdr:cxnSp macro="">
      <xdr:nvCxnSpPr>
        <xdr:cNvPr id="719" name="直線コネクタ 718"/>
        <xdr:cNvCxnSpPr/>
      </xdr:nvCxnSpPr>
      <xdr:spPr>
        <a:xfrm>
          <a:off x="20434300" y="1099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146050</xdr:rowOff>
    </xdr:from>
    <xdr:to>
      <xdr:col>102</xdr:col>
      <xdr:colOff>165100</xdr:colOff>
      <xdr:row>64</xdr:row>
      <xdr:rowOff>76200</xdr:rowOff>
    </xdr:to>
    <xdr:sp macro="" textlink="">
      <xdr:nvSpPr>
        <xdr:cNvPr id="720" name="楕円 719"/>
        <xdr:cNvSpPr/>
      </xdr:nvSpPr>
      <xdr:spPr>
        <a:xfrm>
          <a:off x="19494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25400</xdr:rowOff>
    </xdr:from>
    <xdr:to>
      <xdr:col>107</xdr:col>
      <xdr:colOff>50800</xdr:colOff>
      <xdr:row>64</xdr:row>
      <xdr:rowOff>25400</xdr:rowOff>
    </xdr:to>
    <xdr:cxnSp macro="">
      <xdr:nvCxnSpPr>
        <xdr:cNvPr id="721" name="直線コネクタ 720"/>
        <xdr:cNvCxnSpPr/>
      </xdr:nvCxnSpPr>
      <xdr:spPr>
        <a:xfrm>
          <a:off x="19545300" y="1099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146050</xdr:rowOff>
    </xdr:from>
    <xdr:to>
      <xdr:col>98</xdr:col>
      <xdr:colOff>38100</xdr:colOff>
      <xdr:row>64</xdr:row>
      <xdr:rowOff>76200</xdr:rowOff>
    </xdr:to>
    <xdr:sp macro="" textlink="">
      <xdr:nvSpPr>
        <xdr:cNvPr id="722" name="楕円 721"/>
        <xdr:cNvSpPr/>
      </xdr:nvSpPr>
      <xdr:spPr>
        <a:xfrm>
          <a:off x="18605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25400</xdr:rowOff>
    </xdr:from>
    <xdr:to>
      <xdr:col>102</xdr:col>
      <xdr:colOff>114300</xdr:colOff>
      <xdr:row>64</xdr:row>
      <xdr:rowOff>25400</xdr:rowOff>
    </xdr:to>
    <xdr:cxnSp macro="">
      <xdr:nvCxnSpPr>
        <xdr:cNvPr id="723" name="直線コネクタ 722"/>
        <xdr:cNvCxnSpPr/>
      </xdr:nvCxnSpPr>
      <xdr:spPr>
        <a:xfrm>
          <a:off x="18656300" y="1099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54627</xdr:rowOff>
    </xdr:from>
    <xdr:ext cx="469744" cy="259045"/>
    <xdr:sp macro="" textlink="">
      <xdr:nvSpPr>
        <xdr:cNvPr id="727" name="n_4aveValue【保健センター・保健所】&#10;一人当たり面積"/>
        <xdr:cNvSpPr txBox="1"/>
      </xdr:nvSpPr>
      <xdr:spPr>
        <a:xfrm>
          <a:off x="184214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67327</xdr:rowOff>
    </xdr:from>
    <xdr:ext cx="469744" cy="259045"/>
    <xdr:sp macro="" textlink="">
      <xdr:nvSpPr>
        <xdr:cNvPr id="728" name="n_1mainValue【保健センター・保健所】&#10;一人当たり面積"/>
        <xdr:cNvSpPr txBox="1"/>
      </xdr:nvSpPr>
      <xdr:spPr>
        <a:xfrm>
          <a:off x="210757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67327</xdr:rowOff>
    </xdr:from>
    <xdr:ext cx="469744" cy="259045"/>
    <xdr:sp macro="" textlink="">
      <xdr:nvSpPr>
        <xdr:cNvPr id="729" name="n_2mainValue【保健センター・保健所】&#10;一人当たり面積"/>
        <xdr:cNvSpPr txBox="1"/>
      </xdr:nvSpPr>
      <xdr:spPr>
        <a:xfrm>
          <a:off x="201994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67327</xdr:rowOff>
    </xdr:from>
    <xdr:ext cx="469744" cy="259045"/>
    <xdr:sp macro="" textlink="">
      <xdr:nvSpPr>
        <xdr:cNvPr id="730" name="n_3mainValue【保健センター・保健所】&#10;一人当たり面積"/>
        <xdr:cNvSpPr txBox="1"/>
      </xdr:nvSpPr>
      <xdr:spPr>
        <a:xfrm>
          <a:off x="193104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67327</xdr:rowOff>
    </xdr:from>
    <xdr:ext cx="469744" cy="259045"/>
    <xdr:sp macro="" textlink="">
      <xdr:nvSpPr>
        <xdr:cNvPr id="731" name="n_4mainValue【保健センター・保健所】&#10;一人当たり面積"/>
        <xdr:cNvSpPr txBox="1"/>
      </xdr:nvSpPr>
      <xdr:spPr>
        <a:xfrm>
          <a:off x="184214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61"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772" name="楕円 771"/>
        <xdr:cNvSpPr/>
      </xdr:nvSpPr>
      <xdr:spPr>
        <a:xfrm>
          <a:off x="16268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1922</xdr:rowOff>
    </xdr:from>
    <xdr:ext cx="405111" cy="259045"/>
    <xdr:sp macro="" textlink="">
      <xdr:nvSpPr>
        <xdr:cNvPr id="773" name="【消防施設】&#10;有形固定資産減価償却率該当値テキスト"/>
        <xdr:cNvSpPr txBox="1"/>
      </xdr:nvSpPr>
      <xdr:spPr>
        <a:xfrm>
          <a:off x="16357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774" name="楕円 773"/>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74295</xdr:rowOff>
    </xdr:to>
    <xdr:cxnSp macro="">
      <xdr:nvCxnSpPr>
        <xdr:cNvPr id="775" name="直線コネクタ 774"/>
        <xdr:cNvCxnSpPr/>
      </xdr:nvCxnSpPr>
      <xdr:spPr>
        <a:xfrm>
          <a:off x="15481300" y="142798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133986</xdr:rowOff>
    </xdr:from>
    <xdr:to>
      <xdr:col>76</xdr:col>
      <xdr:colOff>165100</xdr:colOff>
      <xdr:row>83</xdr:row>
      <xdr:rowOff>64136</xdr:rowOff>
    </xdr:to>
    <xdr:sp macro="" textlink="">
      <xdr:nvSpPr>
        <xdr:cNvPr id="776" name="楕円 775"/>
        <xdr:cNvSpPr/>
      </xdr:nvSpPr>
      <xdr:spPr>
        <a:xfrm>
          <a:off x="14541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13336</xdr:rowOff>
    </xdr:from>
    <xdr:to>
      <xdr:col>81</xdr:col>
      <xdr:colOff>50800</xdr:colOff>
      <xdr:row>83</xdr:row>
      <xdr:rowOff>49530</xdr:rowOff>
    </xdr:to>
    <xdr:cxnSp macro="">
      <xdr:nvCxnSpPr>
        <xdr:cNvPr id="777" name="直線コネクタ 776"/>
        <xdr:cNvCxnSpPr/>
      </xdr:nvCxnSpPr>
      <xdr:spPr>
        <a:xfrm>
          <a:off x="14592300" y="14243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133986</xdr:rowOff>
    </xdr:from>
    <xdr:to>
      <xdr:col>72</xdr:col>
      <xdr:colOff>38100</xdr:colOff>
      <xdr:row>83</xdr:row>
      <xdr:rowOff>64136</xdr:rowOff>
    </xdr:to>
    <xdr:sp macro="" textlink="">
      <xdr:nvSpPr>
        <xdr:cNvPr id="778" name="楕円 777"/>
        <xdr:cNvSpPr/>
      </xdr:nvSpPr>
      <xdr:spPr>
        <a:xfrm>
          <a:off x="13652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13336</xdr:rowOff>
    </xdr:from>
    <xdr:to>
      <xdr:col>76</xdr:col>
      <xdr:colOff>114300</xdr:colOff>
      <xdr:row>83</xdr:row>
      <xdr:rowOff>13336</xdr:rowOff>
    </xdr:to>
    <xdr:cxnSp macro="">
      <xdr:nvCxnSpPr>
        <xdr:cNvPr id="779" name="直線コネクタ 778"/>
        <xdr:cNvCxnSpPr/>
      </xdr:nvCxnSpPr>
      <xdr:spPr>
        <a:xfrm>
          <a:off x="13703300" y="14243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2539</xdr:rowOff>
    </xdr:from>
    <xdr:to>
      <xdr:col>67</xdr:col>
      <xdr:colOff>101600</xdr:colOff>
      <xdr:row>83</xdr:row>
      <xdr:rowOff>104139</xdr:rowOff>
    </xdr:to>
    <xdr:sp macro="" textlink="">
      <xdr:nvSpPr>
        <xdr:cNvPr id="780" name="楕円 779"/>
        <xdr:cNvSpPr/>
      </xdr:nvSpPr>
      <xdr:spPr>
        <a:xfrm>
          <a:off x="12763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13336</xdr:rowOff>
    </xdr:from>
    <xdr:to>
      <xdr:col>71</xdr:col>
      <xdr:colOff>177800</xdr:colOff>
      <xdr:row>83</xdr:row>
      <xdr:rowOff>53339</xdr:rowOff>
    </xdr:to>
    <xdr:cxnSp macro="">
      <xdr:nvCxnSpPr>
        <xdr:cNvPr id="781" name="直線コネクタ 780"/>
        <xdr:cNvCxnSpPr/>
      </xdr:nvCxnSpPr>
      <xdr:spPr>
        <a:xfrm flipV="1">
          <a:off x="12814300" y="142436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8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8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8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85"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786" name="n_1main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55263</xdr:rowOff>
    </xdr:from>
    <xdr:ext cx="405111" cy="259045"/>
    <xdr:sp macro="" textlink="">
      <xdr:nvSpPr>
        <xdr:cNvPr id="787" name="n_2mainValue【消防施設】&#10;有形固定資産減価償却率"/>
        <xdr:cNvSpPr txBox="1"/>
      </xdr:nvSpPr>
      <xdr:spPr>
        <a:xfrm>
          <a:off x="14389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55263</xdr:rowOff>
    </xdr:from>
    <xdr:ext cx="405111" cy="259045"/>
    <xdr:sp macro="" textlink="">
      <xdr:nvSpPr>
        <xdr:cNvPr id="788" name="n_3mainValue【消防施設】&#10;有形固定資産減価償却率"/>
        <xdr:cNvSpPr txBox="1"/>
      </xdr:nvSpPr>
      <xdr:spPr>
        <a:xfrm>
          <a:off x="13500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95266</xdr:rowOff>
    </xdr:from>
    <xdr:ext cx="405111" cy="259045"/>
    <xdr:sp macro="" textlink="">
      <xdr:nvSpPr>
        <xdr:cNvPr id="789" name="n_4mainValue【消防施設】&#10;有形固定資産減価償却率"/>
        <xdr:cNvSpPr txBox="1"/>
      </xdr:nvSpPr>
      <xdr:spPr>
        <a:xfrm>
          <a:off x="12611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21" name="フローチャート: 判断 820"/>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27" name="楕円 826"/>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828" name="【消防施設】&#10;一人当たり面積該当値テキスト"/>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29" name="楕円 828"/>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830" name="直線コネクタ 829"/>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31" name="楕円 830"/>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832" name="直線コネクタ 831"/>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833" name="楕円 832"/>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92963</xdr:rowOff>
    </xdr:to>
    <xdr:cxnSp macro="">
      <xdr:nvCxnSpPr>
        <xdr:cNvPr id="834" name="直線コネクタ 833"/>
        <xdr:cNvCxnSpPr/>
      </xdr:nvCxnSpPr>
      <xdr:spPr>
        <a:xfrm flipV="1">
          <a:off x="19545300" y="14476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835" name="楕円 834"/>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102108</xdr:rowOff>
    </xdr:to>
    <xdr:cxnSp macro="">
      <xdr:nvCxnSpPr>
        <xdr:cNvPr id="836" name="直線コネクタ 835"/>
        <xdr:cNvCxnSpPr/>
      </xdr:nvCxnSpPr>
      <xdr:spPr>
        <a:xfrm flipV="1">
          <a:off x="18656300" y="1449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40" name="n_4ave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41"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42"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843" name="n_3mainValue【消防施設】&#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169435</xdr:rowOff>
    </xdr:from>
    <xdr:ext cx="469744" cy="259045"/>
    <xdr:sp macro="" textlink="">
      <xdr:nvSpPr>
        <xdr:cNvPr id="844" name="n_4mainValue【消防施設】&#10;一人当たり面積"/>
        <xdr:cNvSpPr txBox="1"/>
      </xdr:nvSpPr>
      <xdr:spPr>
        <a:xfrm>
          <a:off x="18421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80" name="フローチャート: 判断 879"/>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886" name="楕円 885"/>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887" name="【庁舎】&#10;有形固定資産減価償却率該当値テキスト"/>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888" name="楕円 887"/>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134982</xdr:rowOff>
    </xdr:from>
    <xdr:to>
      <xdr:col>85</xdr:col>
      <xdr:colOff>127000</xdr:colOff>
      <xdr:row>106</xdr:row>
      <xdr:rowOff>154577</xdr:rowOff>
    </xdr:to>
    <xdr:cxnSp macro="">
      <xdr:nvCxnSpPr>
        <xdr:cNvPr id="889" name="直線コネクタ 888"/>
        <xdr:cNvCxnSpPr/>
      </xdr:nvCxnSpPr>
      <xdr:spPr>
        <a:xfrm>
          <a:off x="15481300" y="1830868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890" name="楕円 889"/>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134982</xdr:rowOff>
    </xdr:from>
    <xdr:to>
      <xdr:col>81</xdr:col>
      <xdr:colOff>50800</xdr:colOff>
      <xdr:row>106</xdr:row>
      <xdr:rowOff>146413</xdr:rowOff>
    </xdr:to>
    <xdr:cxnSp macro="">
      <xdr:nvCxnSpPr>
        <xdr:cNvPr id="891" name="直線コネクタ 890"/>
        <xdr:cNvCxnSpPr/>
      </xdr:nvCxnSpPr>
      <xdr:spPr>
        <a:xfrm flipV="1">
          <a:off x="14592300" y="183086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120106</xdr:rowOff>
    </xdr:from>
    <xdr:to>
      <xdr:col>72</xdr:col>
      <xdr:colOff>38100</xdr:colOff>
      <xdr:row>107</xdr:row>
      <xdr:rowOff>50256</xdr:rowOff>
    </xdr:to>
    <xdr:sp macro="" textlink="">
      <xdr:nvSpPr>
        <xdr:cNvPr id="892" name="楕円 891"/>
        <xdr:cNvSpPr/>
      </xdr:nvSpPr>
      <xdr:spPr>
        <a:xfrm>
          <a:off x="1365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146413</xdr:rowOff>
    </xdr:from>
    <xdr:to>
      <xdr:col>76</xdr:col>
      <xdr:colOff>114300</xdr:colOff>
      <xdr:row>106</xdr:row>
      <xdr:rowOff>170906</xdr:rowOff>
    </xdr:to>
    <xdr:cxnSp macro="">
      <xdr:nvCxnSpPr>
        <xdr:cNvPr id="893" name="直線コネクタ 892"/>
        <xdr:cNvCxnSpPr/>
      </xdr:nvCxnSpPr>
      <xdr:spPr>
        <a:xfrm flipV="1">
          <a:off x="13703300" y="183201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894" name="楕円 893"/>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106</xdr:row>
      <xdr:rowOff>170906</xdr:rowOff>
    </xdr:to>
    <xdr:cxnSp macro="">
      <xdr:nvCxnSpPr>
        <xdr:cNvPr id="895" name="直線コネクタ 894"/>
        <xdr:cNvCxnSpPr/>
      </xdr:nvCxnSpPr>
      <xdr:spPr>
        <a:xfrm>
          <a:off x="12814300" y="183250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99"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900" name="n_1mainValue【庁舎】&#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901" name="n_2mainValue【庁舎】&#10;有形固定資産減価償却率"/>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41383</xdr:rowOff>
    </xdr:from>
    <xdr:ext cx="405111" cy="259045"/>
    <xdr:sp macro="" textlink="">
      <xdr:nvSpPr>
        <xdr:cNvPr id="902" name="n_3mainValue【庁舎】&#10;有形固定資産減価償却率"/>
        <xdr:cNvSpPr txBox="1"/>
      </xdr:nvSpPr>
      <xdr:spPr>
        <a:xfrm>
          <a:off x="13500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903" name="n_4mainValue【庁舎】&#10;有形固定資産減価償却率"/>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0"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160274</xdr:rowOff>
    </xdr:from>
    <xdr:to>
      <xdr:col>98</xdr:col>
      <xdr:colOff>38100</xdr:colOff>
      <xdr:row>106</xdr:row>
      <xdr:rowOff>90424</xdr:rowOff>
    </xdr:to>
    <xdr:sp macro="" textlink="">
      <xdr:nvSpPr>
        <xdr:cNvPr id="935" name="フローチャート: 判断 934"/>
        <xdr:cNvSpPr/>
      </xdr:nvSpPr>
      <xdr:spPr>
        <a:xfrm>
          <a:off x="18605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169418</xdr:rowOff>
    </xdr:from>
    <xdr:to>
      <xdr:col>116</xdr:col>
      <xdr:colOff>114300</xdr:colOff>
      <xdr:row>106</xdr:row>
      <xdr:rowOff>99568</xdr:rowOff>
    </xdr:to>
    <xdr:sp macro="" textlink="">
      <xdr:nvSpPr>
        <xdr:cNvPr id="941" name="楕円 940"/>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147845</xdr:rowOff>
    </xdr:from>
    <xdr:ext cx="469744" cy="259045"/>
    <xdr:sp macro="" textlink="">
      <xdr:nvSpPr>
        <xdr:cNvPr id="942" name="【庁舎】&#10;一人当たり面積該当値テキスト"/>
        <xdr:cNvSpPr txBox="1"/>
      </xdr:nvSpPr>
      <xdr:spPr>
        <a:xfrm>
          <a:off x="22199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943" name="楕円 942"/>
        <xdr:cNvSpPr/>
      </xdr:nvSpPr>
      <xdr:spPr>
        <a:xfrm>
          <a:off x="21272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48768</xdr:rowOff>
    </xdr:from>
    <xdr:to>
      <xdr:col>116</xdr:col>
      <xdr:colOff>63500</xdr:colOff>
      <xdr:row>106</xdr:row>
      <xdr:rowOff>51054</xdr:rowOff>
    </xdr:to>
    <xdr:cxnSp macro="">
      <xdr:nvCxnSpPr>
        <xdr:cNvPr id="944" name="直線コネクタ 943"/>
        <xdr:cNvCxnSpPr/>
      </xdr:nvCxnSpPr>
      <xdr:spPr>
        <a:xfrm flipV="1">
          <a:off x="21323300" y="182224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945" name="楕円 944"/>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51054</xdr:rowOff>
    </xdr:to>
    <xdr:cxnSp macro="">
      <xdr:nvCxnSpPr>
        <xdr:cNvPr id="946" name="直線コネクタ 945"/>
        <xdr:cNvCxnSpPr/>
      </xdr:nvCxnSpPr>
      <xdr:spPr>
        <a:xfrm>
          <a:off x="20434300" y="181927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141987</xdr:rowOff>
    </xdr:from>
    <xdr:to>
      <xdr:col>102</xdr:col>
      <xdr:colOff>165100</xdr:colOff>
      <xdr:row>106</xdr:row>
      <xdr:rowOff>72137</xdr:rowOff>
    </xdr:to>
    <xdr:sp macro="" textlink="">
      <xdr:nvSpPr>
        <xdr:cNvPr id="947" name="楕円 946"/>
        <xdr:cNvSpPr/>
      </xdr:nvSpPr>
      <xdr:spPr>
        <a:xfrm>
          <a:off x="19494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19050</xdr:rowOff>
    </xdr:from>
    <xdr:to>
      <xdr:col>107</xdr:col>
      <xdr:colOff>50800</xdr:colOff>
      <xdr:row>106</xdr:row>
      <xdr:rowOff>21337</xdr:rowOff>
    </xdr:to>
    <xdr:cxnSp macro="">
      <xdr:nvCxnSpPr>
        <xdr:cNvPr id="948" name="直線コネクタ 947"/>
        <xdr:cNvCxnSpPr/>
      </xdr:nvCxnSpPr>
      <xdr:spPr>
        <a:xfrm flipV="1">
          <a:off x="19545300" y="181927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146558</xdr:rowOff>
    </xdr:from>
    <xdr:to>
      <xdr:col>98</xdr:col>
      <xdr:colOff>38100</xdr:colOff>
      <xdr:row>106</xdr:row>
      <xdr:rowOff>76708</xdr:rowOff>
    </xdr:to>
    <xdr:sp macro="" textlink="">
      <xdr:nvSpPr>
        <xdr:cNvPr id="949" name="楕円 948"/>
        <xdr:cNvSpPr/>
      </xdr:nvSpPr>
      <xdr:spPr>
        <a:xfrm>
          <a:off x="18605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21337</xdr:rowOff>
    </xdr:from>
    <xdr:to>
      <xdr:col>102</xdr:col>
      <xdr:colOff>114300</xdr:colOff>
      <xdr:row>106</xdr:row>
      <xdr:rowOff>25908</xdr:rowOff>
    </xdr:to>
    <xdr:cxnSp macro="">
      <xdr:nvCxnSpPr>
        <xdr:cNvPr id="950" name="直線コネクタ 949"/>
        <xdr:cNvCxnSpPr/>
      </xdr:nvCxnSpPr>
      <xdr:spPr>
        <a:xfrm flipV="1">
          <a:off x="18656300" y="1819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51"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52"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53"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81551</xdr:rowOff>
    </xdr:from>
    <xdr:ext cx="469744" cy="259045"/>
    <xdr:sp macro="" textlink="">
      <xdr:nvSpPr>
        <xdr:cNvPr id="954" name="n_4aveValue【庁舎】&#10;一人当たり面積"/>
        <xdr:cNvSpPr txBox="1"/>
      </xdr:nvSpPr>
      <xdr:spPr>
        <a:xfrm>
          <a:off x="18421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92981</xdr:rowOff>
    </xdr:from>
    <xdr:ext cx="469744" cy="259045"/>
    <xdr:sp macro="" textlink="">
      <xdr:nvSpPr>
        <xdr:cNvPr id="955" name="n_1mainValue【庁舎】&#10;一人当たり面積"/>
        <xdr:cNvSpPr txBox="1"/>
      </xdr:nvSpPr>
      <xdr:spPr>
        <a:xfrm>
          <a:off x="21075727"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956" name="n_2mainValue【庁舎】&#10;一人当たり面積"/>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63264</xdr:rowOff>
    </xdr:from>
    <xdr:ext cx="469744" cy="259045"/>
    <xdr:sp macro="" textlink="">
      <xdr:nvSpPr>
        <xdr:cNvPr id="957" name="n_3mainValue【庁舎】&#10;一人当たり面積"/>
        <xdr:cNvSpPr txBox="1"/>
      </xdr:nvSpPr>
      <xdr:spPr>
        <a:xfrm>
          <a:off x="19310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93235</xdr:rowOff>
    </xdr:from>
    <xdr:ext cx="469744" cy="259045"/>
    <xdr:sp macro="" textlink="">
      <xdr:nvSpPr>
        <xdr:cNvPr id="958" name="n_4mainValue【庁舎】&#10;一人当たり面積"/>
        <xdr:cNvSpPr txBox="1"/>
      </xdr:nvSpPr>
      <xdr:spPr>
        <a:xfrm>
          <a:off x="18421427" y="179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ほとんどの施設類型において，有形固定資産減価償却率類似団体を上回っている。その中でも類似団体平均よりも特に高くなっている施設は図書館，体育館，庁舎である。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・大橋記念図書館および市立体育館については，建築後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年以上が経過し，老朽化が進んでおり，今後，大規模な改修が必要と考えられる。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・消防本部については建築後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年近く経過しており，その他消防団建物についても昭和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年前後に建築した建物が大半を占め，老朽化が進んでおり，建て替えや改修が今後の課題となっている。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・本庁舎については，耐震性の問題から取り壊しを行い，新庁舎を令和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年度に建設しているため，今後庁舎における有形固定資産減価償却率は改善するものと考えられる。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令和元年度において</a:t>
          </a:r>
          <a:r>
            <a:rPr kumimoji="1" lang="en-US" altLang="ja-JP" sz="1100">
              <a:latin typeface="ＭＳ Ｐゴシック" panose="020B0600070205080204" pitchFamily="50" charset="-128"/>
              <a:ea typeface="ＭＳ Ｐゴシック" panose="020B0600070205080204" pitchFamily="50" charset="-128"/>
            </a:rPr>
            <a:t>0.85</a:t>
          </a:r>
          <a:r>
            <a:rPr kumimoji="1" lang="ja-JP" altLang="en-US" sz="1100">
              <a:latin typeface="ＭＳ Ｐゴシック" panose="020B0600070205080204" pitchFamily="50" charset="-128"/>
              <a:ea typeface="ＭＳ Ｐゴシック" panose="020B0600070205080204" pitchFamily="50" charset="-128"/>
            </a:rPr>
            <a:t>となり、類似団体平均を上回っている。主な要因としては、本市は臨海型の埋め立て工業地帯を有していることなどから、市税収入が類似団体に比べ多いためである。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82" name="テキスト ボックス 81"/>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令和元年度において</a:t>
          </a:r>
          <a:r>
            <a:rPr kumimoji="1" lang="en-US" altLang="ja-JP" sz="1100">
              <a:latin typeface="ＭＳ Ｐゴシック" panose="020B0600070205080204" pitchFamily="50" charset="-128"/>
              <a:ea typeface="ＭＳ Ｐゴシック" panose="020B0600070205080204" pitchFamily="50" charset="-128"/>
            </a:rPr>
            <a:t>89.6</a:t>
          </a:r>
          <a:r>
            <a:rPr kumimoji="1" lang="ja-JP" altLang="en-US" sz="1100">
              <a:latin typeface="ＭＳ Ｐゴシック" panose="020B0600070205080204" pitchFamily="50" charset="-128"/>
              <a:ea typeface="ＭＳ Ｐゴシック" panose="020B0600070205080204" pitchFamily="50" charset="-128"/>
            </a:rPr>
            <a:t>％となり、類似団体平均を若干下回っている。令和元年度の比率が前年度と比較して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た主な要因としては、分子となる経常的経費充当一般財源が人件費や公債費の減などにより減少となったためである。今後、社会保障費の増大に伴う扶助費や介護保険特別会計への繰出金などの増加傾向が危惧されるが、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月に策定した「第６次坂出市行財政改革大綱」に基づき、市債発行の抑制などに取り組み、財政基盤の強化に努める。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5715</xdr:rowOff>
    </xdr:to>
    <xdr:cxnSp macro="">
      <xdr:nvCxnSpPr>
        <xdr:cNvPr id="132" name="直線コネクタ 131"/>
        <xdr:cNvCxnSpPr/>
      </xdr:nvCxnSpPr>
      <xdr:spPr>
        <a:xfrm flipV="1">
          <a:off x="4114800" y="1077891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37888</xdr:rowOff>
    </xdr:to>
    <xdr:cxnSp macro="">
      <xdr:nvCxnSpPr>
        <xdr:cNvPr id="135" name="直線コネクタ 134"/>
        <xdr:cNvCxnSpPr/>
      </xdr:nvCxnSpPr>
      <xdr:spPr>
        <a:xfrm flipV="1">
          <a:off x="3225800" y="1080706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63</xdr:row>
      <xdr:rowOff>37888</xdr:rowOff>
    </xdr:to>
    <xdr:cxnSp macro="">
      <xdr:nvCxnSpPr>
        <xdr:cNvPr id="138" name="直線コネクタ 137"/>
        <xdr:cNvCxnSpPr/>
      </xdr:nvCxnSpPr>
      <xdr:spPr>
        <a:xfrm>
          <a:off x="2336800" y="1080304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63</xdr:row>
      <xdr:rowOff>17780</xdr:rowOff>
    </xdr:to>
    <xdr:cxnSp macro="">
      <xdr:nvCxnSpPr>
        <xdr:cNvPr id="141" name="直線コネクタ 140"/>
        <xdr:cNvCxnSpPr/>
      </xdr:nvCxnSpPr>
      <xdr:spPr>
        <a:xfrm flipV="1">
          <a:off x="1447800" y="1080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44" name="フローチャート: 判断 143"/>
        <xdr:cNvSpPr/>
      </xdr:nvSpPr>
      <xdr:spPr>
        <a:xfrm>
          <a:off x="1397000" y="1081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45" name="テキスト ボックス 144"/>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53" name="楕円 152"/>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66692</xdr:rowOff>
    </xdr:from>
    <xdr:ext cx="736600" cy="259045"/>
    <xdr:sp macro="" textlink="">
      <xdr:nvSpPr>
        <xdr:cNvPr id="154" name="テキスト ボックス 153"/>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158538</xdr:rowOff>
    </xdr:from>
    <xdr:to>
      <xdr:col>15</xdr:col>
      <xdr:colOff>133350</xdr:colOff>
      <xdr:row>63</xdr:row>
      <xdr:rowOff>88688</xdr:rowOff>
    </xdr:to>
    <xdr:sp macro="" textlink="">
      <xdr:nvSpPr>
        <xdr:cNvPr id="155" name="楕円 154"/>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98865</xdr:rowOff>
    </xdr:from>
    <xdr:ext cx="762000" cy="259045"/>
    <xdr:sp macro="" textlink="">
      <xdr:nvSpPr>
        <xdr:cNvPr id="156" name="テキスト ボックス 155"/>
        <xdr:cNvSpPr txBox="1"/>
      </xdr:nvSpPr>
      <xdr:spPr>
        <a:xfrm>
          <a:off x="2844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7" name="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58" name="テキスト ボックス 157"/>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9" name="楕円 158"/>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0" name="テキスト ボックス 159"/>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令和元年度において</a:t>
          </a:r>
          <a:r>
            <a:rPr kumimoji="1" lang="en-US" altLang="ja-JP" sz="1100">
              <a:latin typeface="ＭＳ Ｐゴシック" panose="020B0600070205080204" pitchFamily="50" charset="-128"/>
              <a:ea typeface="ＭＳ Ｐゴシック" panose="020B0600070205080204" pitchFamily="50" charset="-128"/>
            </a:rPr>
            <a:t>141,023</a:t>
          </a:r>
          <a:r>
            <a:rPr kumimoji="1" lang="ja-JP" altLang="en-US" sz="1100">
              <a:latin typeface="ＭＳ Ｐゴシック" panose="020B0600070205080204" pitchFamily="50" charset="-128"/>
              <a:ea typeface="ＭＳ Ｐゴシック" panose="020B0600070205080204" pitchFamily="50" charset="-128"/>
            </a:rPr>
            <a:t>円となり、前年度と比較して</a:t>
          </a:r>
          <a:r>
            <a:rPr kumimoji="1" lang="en-US" altLang="ja-JP" sz="1100">
              <a:latin typeface="ＭＳ Ｐゴシック" panose="020B0600070205080204" pitchFamily="50" charset="-128"/>
              <a:ea typeface="ＭＳ Ｐゴシック" panose="020B0600070205080204" pitchFamily="50" charset="-128"/>
            </a:rPr>
            <a:t>6,412</a:t>
          </a:r>
          <a:r>
            <a:rPr kumimoji="1" lang="ja-JP" altLang="en-US" sz="1100">
              <a:latin typeface="ＭＳ Ｐゴシック" panose="020B0600070205080204" pitchFamily="50" charset="-128"/>
              <a:ea typeface="ＭＳ Ｐゴシック" panose="020B0600070205080204" pitchFamily="50" charset="-128"/>
            </a:rPr>
            <a:t>円増加し、類似団体平均より若干高い。本市は、良質なサービスを提供するため直営にて実施している業務があることや消防事務において他町から委託を受けていることにより職員数が類似団体に比べ多いた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156265</xdr:rowOff>
    </xdr:from>
    <xdr:to>
      <xdr:col>23</xdr:col>
      <xdr:colOff>133350</xdr:colOff>
      <xdr:row>83</xdr:row>
      <xdr:rowOff>46704</xdr:rowOff>
    </xdr:to>
    <xdr:cxnSp macro="">
      <xdr:nvCxnSpPr>
        <xdr:cNvPr id="193" name="直線コネクタ 192"/>
        <xdr:cNvCxnSpPr/>
      </xdr:nvCxnSpPr>
      <xdr:spPr>
        <a:xfrm>
          <a:off x="4114800" y="14215165"/>
          <a:ext cx="838200" cy="6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98566</xdr:rowOff>
    </xdr:from>
    <xdr:to>
      <xdr:col>19</xdr:col>
      <xdr:colOff>133350</xdr:colOff>
      <xdr:row>82</xdr:row>
      <xdr:rowOff>156265</xdr:rowOff>
    </xdr:to>
    <xdr:cxnSp macro="">
      <xdr:nvCxnSpPr>
        <xdr:cNvPr id="196" name="直線コネクタ 195"/>
        <xdr:cNvCxnSpPr/>
      </xdr:nvCxnSpPr>
      <xdr:spPr>
        <a:xfrm>
          <a:off x="3225800" y="14157466"/>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72853</xdr:rowOff>
    </xdr:from>
    <xdr:to>
      <xdr:col>15</xdr:col>
      <xdr:colOff>82550</xdr:colOff>
      <xdr:row>82</xdr:row>
      <xdr:rowOff>98566</xdr:rowOff>
    </xdr:to>
    <xdr:cxnSp macro="">
      <xdr:nvCxnSpPr>
        <xdr:cNvPr id="199" name="直線コネクタ 198"/>
        <xdr:cNvCxnSpPr/>
      </xdr:nvCxnSpPr>
      <xdr:spPr>
        <a:xfrm>
          <a:off x="2336800" y="14131753"/>
          <a:ext cx="8890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66366</xdr:rowOff>
    </xdr:from>
    <xdr:to>
      <xdr:col>11</xdr:col>
      <xdr:colOff>31750</xdr:colOff>
      <xdr:row>82</xdr:row>
      <xdr:rowOff>72853</xdr:rowOff>
    </xdr:to>
    <xdr:cxnSp macro="">
      <xdr:nvCxnSpPr>
        <xdr:cNvPr id="202" name="直線コネクタ 201"/>
        <xdr:cNvCxnSpPr/>
      </xdr:nvCxnSpPr>
      <xdr:spPr>
        <a:xfrm>
          <a:off x="1447800" y="14125266"/>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907</xdr:rowOff>
    </xdr:from>
    <xdr:to>
      <xdr:col>7</xdr:col>
      <xdr:colOff>31750</xdr:colOff>
      <xdr:row>81</xdr:row>
      <xdr:rowOff>102507</xdr:rowOff>
    </xdr:to>
    <xdr:sp macro="" textlink="">
      <xdr:nvSpPr>
        <xdr:cNvPr id="205" name="フローチャート: 判断 204"/>
        <xdr:cNvSpPr/>
      </xdr:nvSpPr>
      <xdr:spPr>
        <a:xfrm>
          <a:off x="139700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112684</xdr:rowOff>
    </xdr:from>
    <xdr:ext cx="762000" cy="259045"/>
    <xdr:sp macro="" textlink="">
      <xdr:nvSpPr>
        <xdr:cNvPr id="206" name="テキスト ボックス 205"/>
        <xdr:cNvSpPr txBox="1"/>
      </xdr:nvSpPr>
      <xdr:spPr>
        <a:xfrm>
          <a:off x="1066800" y="1365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167354</xdr:rowOff>
    </xdr:from>
    <xdr:to>
      <xdr:col>23</xdr:col>
      <xdr:colOff>184150</xdr:colOff>
      <xdr:row>83</xdr:row>
      <xdr:rowOff>97504</xdr:rowOff>
    </xdr:to>
    <xdr:sp macro="" textlink="">
      <xdr:nvSpPr>
        <xdr:cNvPr id="212" name="楕円 211"/>
        <xdr:cNvSpPr/>
      </xdr:nvSpPr>
      <xdr:spPr>
        <a:xfrm>
          <a:off x="4902200" y="142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139431</xdr:rowOff>
    </xdr:from>
    <xdr:ext cx="762000" cy="259045"/>
    <xdr:sp macro="" textlink="">
      <xdr:nvSpPr>
        <xdr:cNvPr id="213" name="人件費・物件費等の状況該当値テキスト"/>
        <xdr:cNvSpPr txBox="1"/>
      </xdr:nvSpPr>
      <xdr:spPr>
        <a:xfrm>
          <a:off x="5041900" y="1419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105465</xdr:rowOff>
    </xdr:from>
    <xdr:to>
      <xdr:col>19</xdr:col>
      <xdr:colOff>184150</xdr:colOff>
      <xdr:row>83</xdr:row>
      <xdr:rowOff>35615</xdr:rowOff>
    </xdr:to>
    <xdr:sp macro="" textlink="">
      <xdr:nvSpPr>
        <xdr:cNvPr id="214" name="楕円 213"/>
        <xdr:cNvSpPr/>
      </xdr:nvSpPr>
      <xdr:spPr>
        <a:xfrm>
          <a:off x="4064000" y="141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20392</xdr:rowOff>
    </xdr:from>
    <xdr:ext cx="736600" cy="259045"/>
    <xdr:sp macro="" textlink="">
      <xdr:nvSpPr>
        <xdr:cNvPr id="215" name="テキスト ボックス 214"/>
        <xdr:cNvSpPr txBox="1"/>
      </xdr:nvSpPr>
      <xdr:spPr>
        <a:xfrm>
          <a:off x="3733800" y="14250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47766</xdr:rowOff>
    </xdr:from>
    <xdr:to>
      <xdr:col>15</xdr:col>
      <xdr:colOff>133350</xdr:colOff>
      <xdr:row>82</xdr:row>
      <xdr:rowOff>149366</xdr:rowOff>
    </xdr:to>
    <xdr:sp macro="" textlink="">
      <xdr:nvSpPr>
        <xdr:cNvPr id="216" name="楕円 215"/>
        <xdr:cNvSpPr/>
      </xdr:nvSpPr>
      <xdr:spPr>
        <a:xfrm>
          <a:off x="3175000" y="141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134143</xdr:rowOff>
    </xdr:from>
    <xdr:ext cx="762000" cy="259045"/>
    <xdr:sp macro="" textlink="">
      <xdr:nvSpPr>
        <xdr:cNvPr id="217" name="テキスト ボックス 216"/>
        <xdr:cNvSpPr txBox="1"/>
      </xdr:nvSpPr>
      <xdr:spPr>
        <a:xfrm>
          <a:off x="2844800" y="1419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22053</xdr:rowOff>
    </xdr:from>
    <xdr:to>
      <xdr:col>11</xdr:col>
      <xdr:colOff>82550</xdr:colOff>
      <xdr:row>82</xdr:row>
      <xdr:rowOff>123653</xdr:rowOff>
    </xdr:to>
    <xdr:sp macro="" textlink="">
      <xdr:nvSpPr>
        <xdr:cNvPr id="218" name="楕円 217"/>
        <xdr:cNvSpPr/>
      </xdr:nvSpPr>
      <xdr:spPr>
        <a:xfrm>
          <a:off x="2286000" y="140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133830</xdr:rowOff>
    </xdr:from>
    <xdr:ext cx="762000" cy="259045"/>
    <xdr:sp macro="" textlink="">
      <xdr:nvSpPr>
        <xdr:cNvPr id="219" name="テキスト ボックス 218"/>
        <xdr:cNvSpPr txBox="1"/>
      </xdr:nvSpPr>
      <xdr:spPr>
        <a:xfrm>
          <a:off x="1955800" y="138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15566</xdr:rowOff>
    </xdr:from>
    <xdr:to>
      <xdr:col>7</xdr:col>
      <xdr:colOff>31750</xdr:colOff>
      <xdr:row>82</xdr:row>
      <xdr:rowOff>117166</xdr:rowOff>
    </xdr:to>
    <xdr:sp macro="" textlink="">
      <xdr:nvSpPr>
        <xdr:cNvPr id="220" name="楕円 219"/>
        <xdr:cNvSpPr/>
      </xdr:nvSpPr>
      <xdr:spPr>
        <a:xfrm>
          <a:off x="1397000" y="140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101943</xdr:rowOff>
    </xdr:from>
    <xdr:ext cx="762000" cy="259045"/>
    <xdr:sp macro="" textlink="">
      <xdr:nvSpPr>
        <xdr:cNvPr id="221" name="テキスト ボックス 220"/>
        <xdr:cNvSpPr txBox="1"/>
      </xdr:nvSpPr>
      <xdr:spPr>
        <a:xfrm>
          <a:off x="1066800" y="1416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日現在において</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と類似団体平均より高い。本市の給与については、国家公務員の取り扱いに準じつつ、香川県、近隣市町の動向を見守りながら、その適正化に取り組んできた。平成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月には平均</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％の給与水準引き下げや査定昇給制度の導入などを柱とした給与構造改革を実施し、給与の適正化に努めてきたところである。その結果、ラスパイレス指数は、昭和</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a:t>
          </a:r>
          <a:r>
            <a:rPr kumimoji="1" lang="en-US" altLang="ja-JP" sz="1100">
              <a:latin typeface="ＭＳ Ｐゴシック" panose="020B0600070205080204" pitchFamily="50" charset="-128"/>
              <a:ea typeface="ＭＳ Ｐゴシック" panose="020B0600070205080204" pitchFamily="50" charset="-128"/>
            </a:rPr>
            <a:t>105.2</a:t>
          </a:r>
          <a:r>
            <a:rPr kumimoji="1" lang="ja-JP" altLang="en-US" sz="1100">
              <a:latin typeface="ＭＳ Ｐゴシック" panose="020B0600070205080204" pitchFamily="50" charset="-128"/>
              <a:ea typeface="ＭＳ Ｐゴシック" panose="020B0600070205080204" pitchFamily="50" charset="-128"/>
            </a:rPr>
            <a:t>から下がり始め、平成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日には</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となり、国家公務員を下回る水準まで低減した。平成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月以降は、国との給与構造改革実施時期の相違の影響などにより若干上昇したものの、今後、人事評価制度の厳格な運用などにより、さらなる給与の適正化を推進する。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79527</xdr:rowOff>
    </xdr:to>
    <xdr:cxnSp macro="">
      <xdr:nvCxnSpPr>
        <xdr:cNvPr id="257" name="直線コネクタ 256"/>
        <xdr:cNvCxnSpPr/>
      </xdr:nvCxnSpPr>
      <xdr:spPr>
        <a:xfrm flipV="1">
          <a:off x="16179800" y="1489226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79527</xdr:rowOff>
    </xdr:to>
    <xdr:cxnSp macro="">
      <xdr:nvCxnSpPr>
        <xdr:cNvPr id="260" name="直線コネクタ 259"/>
        <xdr:cNvCxnSpPr/>
      </xdr:nvCxnSpPr>
      <xdr:spPr>
        <a:xfrm>
          <a:off x="15290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91016</xdr:rowOff>
    </xdr:to>
    <xdr:cxnSp macro="">
      <xdr:nvCxnSpPr>
        <xdr:cNvPr id="263" name="直線コネクタ 262"/>
        <xdr:cNvCxnSpPr/>
      </xdr:nvCxnSpPr>
      <xdr:spPr>
        <a:xfrm flipV="1">
          <a:off x="14401800" y="149956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102507</xdr:rowOff>
    </xdr:to>
    <xdr:cxnSp macro="">
      <xdr:nvCxnSpPr>
        <xdr:cNvPr id="266" name="直線コネクタ 265"/>
        <xdr:cNvCxnSpPr/>
      </xdr:nvCxnSpPr>
      <xdr:spPr>
        <a:xfrm flipV="1">
          <a:off x="13512800" y="150071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6" name="楕円 275"/>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7"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78" name="楕円 277"/>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79" name="テキスト ボックス 278"/>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0" name="楕円 279"/>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1" name="テキスト ボックス 28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9.41</a:t>
          </a:r>
          <a:r>
            <a:rPr kumimoji="1" lang="ja-JP" altLang="en-US" sz="1100">
              <a:latin typeface="ＭＳ Ｐゴシック" panose="020B0600070205080204" pitchFamily="50" charset="-128"/>
              <a:ea typeface="ＭＳ Ｐゴシック" panose="020B0600070205080204" pitchFamily="50" charset="-128"/>
            </a:rPr>
            <a:t>人となり、類似団体平均より多い。本市の職員数については、定員適正化計画に基づき中・長期的な定員管理を行い、平成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a:t>
          </a:r>
          <a:r>
            <a:rPr kumimoji="1" lang="en-US" altLang="ja-JP" sz="1100">
              <a:latin typeface="ＭＳ Ｐゴシック" panose="020B0600070205080204" pitchFamily="50" charset="-128"/>
              <a:ea typeface="ＭＳ Ｐゴシック" panose="020B0600070205080204" pitchFamily="50" charset="-128"/>
            </a:rPr>
            <a:t>839</a:t>
          </a:r>
          <a:r>
            <a:rPr kumimoji="1" lang="ja-JP" altLang="en-US" sz="1100">
              <a:latin typeface="ＭＳ Ｐゴシック" panose="020B0600070205080204" pitchFamily="50" charset="-128"/>
              <a:ea typeface="ＭＳ Ｐゴシック" panose="020B0600070205080204" pitchFamily="50" charset="-128"/>
            </a:rPr>
            <a:t>人であった普通会計等の職員数は、平成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月時点では</a:t>
          </a:r>
          <a:r>
            <a:rPr kumimoji="1" lang="en-US" altLang="ja-JP" sz="1100">
              <a:latin typeface="ＭＳ Ｐゴシック" panose="020B0600070205080204" pitchFamily="50" charset="-128"/>
              <a:ea typeface="ＭＳ Ｐゴシック" panose="020B0600070205080204" pitchFamily="50" charset="-128"/>
            </a:rPr>
            <a:t>503</a:t>
          </a:r>
          <a:r>
            <a:rPr kumimoji="1" lang="ja-JP" altLang="en-US" sz="1100">
              <a:latin typeface="ＭＳ Ｐゴシック" panose="020B0600070205080204" pitchFamily="50" charset="-128"/>
              <a:ea typeface="ＭＳ Ｐゴシック" panose="020B0600070205080204" pitchFamily="50" charset="-128"/>
            </a:rPr>
            <a:t>人へと</a:t>
          </a:r>
          <a:r>
            <a:rPr kumimoji="1" lang="en-US" altLang="ja-JP" sz="1100">
              <a:latin typeface="ＭＳ Ｐゴシック" panose="020B0600070205080204" pitchFamily="50" charset="-128"/>
              <a:ea typeface="ＭＳ Ｐゴシック" panose="020B0600070205080204" pitchFamily="50" charset="-128"/>
            </a:rPr>
            <a:t>336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％）の削減を図り計画を概ね達成し、令和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月現在では</a:t>
          </a:r>
          <a:r>
            <a:rPr kumimoji="1" lang="en-US" altLang="ja-JP" sz="1100">
              <a:latin typeface="ＭＳ Ｐゴシック" panose="020B0600070205080204" pitchFamily="50" charset="-128"/>
              <a:ea typeface="ＭＳ Ｐゴシック" panose="020B0600070205080204" pitchFamily="50" charset="-128"/>
            </a:rPr>
            <a:t>492</a:t>
          </a:r>
          <a:r>
            <a:rPr kumimoji="1" lang="ja-JP" altLang="en-US" sz="1100">
              <a:latin typeface="ＭＳ Ｐゴシック" panose="020B0600070205080204" pitchFamily="50" charset="-128"/>
              <a:ea typeface="ＭＳ Ｐゴシック" panose="020B0600070205080204" pitchFamily="50" charset="-128"/>
            </a:rPr>
            <a:t>人となっている。計画終了後は、同計画での目標職員数</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を基本とし、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25294</xdr:rowOff>
    </xdr:from>
    <xdr:to>
      <xdr:col>81</xdr:col>
      <xdr:colOff>44450</xdr:colOff>
      <xdr:row>64</xdr:row>
      <xdr:rowOff>105728</xdr:rowOff>
    </xdr:to>
    <xdr:cxnSp macro="">
      <xdr:nvCxnSpPr>
        <xdr:cNvPr id="320" name="直線コネクタ 319"/>
        <xdr:cNvCxnSpPr/>
      </xdr:nvCxnSpPr>
      <xdr:spPr>
        <a:xfrm>
          <a:off x="16179800" y="1099809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25294</xdr:rowOff>
    </xdr:from>
    <xdr:to>
      <xdr:col>77</xdr:col>
      <xdr:colOff>44450</xdr:colOff>
      <xdr:row>64</xdr:row>
      <xdr:rowOff>63500</xdr:rowOff>
    </xdr:to>
    <xdr:cxnSp macro="">
      <xdr:nvCxnSpPr>
        <xdr:cNvPr id="323" name="直線コネクタ 322"/>
        <xdr:cNvCxnSpPr/>
      </xdr:nvCxnSpPr>
      <xdr:spPr>
        <a:xfrm flipV="1">
          <a:off x="15290800" y="1099809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63500</xdr:rowOff>
    </xdr:from>
    <xdr:to>
      <xdr:col>72</xdr:col>
      <xdr:colOff>203200</xdr:colOff>
      <xdr:row>64</xdr:row>
      <xdr:rowOff>67521</xdr:rowOff>
    </xdr:to>
    <xdr:cxnSp macro="">
      <xdr:nvCxnSpPr>
        <xdr:cNvPr id="326" name="直線コネクタ 325"/>
        <xdr:cNvCxnSpPr/>
      </xdr:nvCxnSpPr>
      <xdr:spPr>
        <a:xfrm flipV="1">
          <a:off x="14401800" y="110363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11219</xdr:rowOff>
    </xdr:from>
    <xdr:to>
      <xdr:col>68</xdr:col>
      <xdr:colOff>152400</xdr:colOff>
      <xdr:row>64</xdr:row>
      <xdr:rowOff>67521</xdr:rowOff>
    </xdr:to>
    <xdr:cxnSp macro="">
      <xdr:nvCxnSpPr>
        <xdr:cNvPr id="329" name="直線コネクタ 328"/>
        <xdr:cNvCxnSpPr/>
      </xdr:nvCxnSpPr>
      <xdr:spPr>
        <a:xfrm>
          <a:off x="13512800" y="1098401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2" name="フローチャート: 判断 331"/>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3" name="テキスト ボックス 332"/>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54928</xdr:rowOff>
    </xdr:from>
    <xdr:to>
      <xdr:col>81</xdr:col>
      <xdr:colOff>95250</xdr:colOff>
      <xdr:row>64</xdr:row>
      <xdr:rowOff>156528</xdr:rowOff>
    </xdr:to>
    <xdr:sp macro="" textlink="">
      <xdr:nvSpPr>
        <xdr:cNvPr id="339" name="楕円 338"/>
        <xdr:cNvSpPr/>
      </xdr:nvSpPr>
      <xdr:spPr>
        <a:xfrm>
          <a:off x="16967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27005</xdr:rowOff>
    </xdr:from>
    <xdr:ext cx="762000" cy="259045"/>
    <xdr:sp macro="" textlink="">
      <xdr:nvSpPr>
        <xdr:cNvPr id="340" name="定員管理の状況該当値テキスト"/>
        <xdr:cNvSpPr txBox="1"/>
      </xdr:nvSpPr>
      <xdr:spPr>
        <a:xfrm>
          <a:off x="17106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145944</xdr:rowOff>
    </xdr:from>
    <xdr:to>
      <xdr:col>77</xdr:col>
      <xdr:colOff>95250</xdr:colOff>
      <xdr:row>64</xdr:row>
      <xdr:rowOff>76094</xdr:rowOff>
    </xdr:to>
    <xdr:sp macro="" textlink="">
      <xdr:nvSpPr>
        <xdr:cNvPr id="341" name="楕円 340"/>
        <xdr:cNvSpPr/>
      </xdr:nvSpPr>
      <xdr:spPr>
        <a:xfrm>
          <a:off x="16129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60871</xdr:rowOff>
    </xdr:from>
    <xdr:ext cx="736600" cy="259045"/>
    <xdr:sp macro="" textlink="">
      <xdr:nvSpPr>
        <xdr:cNvPr id="342" name="テキスト ボックス 341"/>
        <xdr:cNvSpPr txBox="1"/>
      </xdr:nvSpPr>
      <xdr:spPr>
        <a:xfrm>
          <a:off x="15798800" y="11033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12700</xdr:rowOff>
    </xdr:from>
    <xdr:to>
      <xdr:col>73</xdr:col>
      <xdr:colOff>44450</xdr:colOff>
      <xdr:row>64</xdr:row>
      <xdr:rowOff>114300</xdr:rowOff>
    </xdr:to>
    <xdr:sp macro="" textlink="">
      <xdr:nvSpPr>
        <xdr:cNvPr id="343" name="楕円 342"/>
        <xdr:cNvSpPr/>
      </xdr:nvSpPr>
      <xdr:spPr>
        <a:xfrm>
          <a:off x="15240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99077</xdr:rowOff>
    </xdr:from>
    <xdr:ext cx="762000" cy="259045"/>
    <xdr:sp macro="" textlink="">
      <xdr:nvSpPr>
        <xdr:cNvPr id="344" name="テキスト ボックス 343"/>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16721</xdr:rowOff>
    </xdr:from>
    <xdr:to>
      <xdr:col>68</xdr:col>
      <xdr:colOff>203200</xdr:colOff>
      <xdr:row>64</xdr:row>
      <xdr:rowOff>118321</xdr:rowOff>
    </xdr:to>
    <xdr:sp macro="" textlink="">
      <xdr:nvSpPr>
        <xdr:cNvPr id="345" name="楕円 344"/>
        <xdr:cNvSpPr/>
      </xdr:nvSpPr>
      <xdr:spPr>
        <a:xfrm>
          <a:off x="14351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103098</xdr:rowOff>
    </xdr:from>
    <xdr:ext cx="762000" cy="259045"/>
    <xdr:sp macro="" textlink="">
      <xdr:nvSpPr>
        <xdr:cNvPr id="346" name="テキスト ボックス 345"/>
        <xdr:cNvSpPr txBox="1"/>
      </xdr:nvSpPr>
      <xdr:spPr>
        <a:xfrm>
          <a:off x="14020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131869</xdr:rowOff>
    </xdr:from>
    <xdr:to>
      <xdr:col>64</xdr:col>
      <xdr:colOff>152400</xdr:colOff>
      <xdr:row>64</xdr:row>
      <xdr:rowOff>62019</xdr:rowOff>
    </xdr:to>
    <xdr:sp macro="" textlink="">
      <xdr:nvSpPr>
        <xdr:cNvPr id="347" name="楕円 346"/>
        <xdr:cNvSpPr/>
      </xdr:nvSpPr>
      <xdr:spPr>
        <a:xfrm>
          <a:off x="13462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46796</xdr:rowOff>
    </xdr:from>
    <xdr:ext cx="762000" cy="259045"/>
    <xdr:sp macro="" textlink="">
      <xdr:nvSpPr>
        <xdr:cNvPr id="348" name="テキスト ボックス 347"/>
        <xdr:cNvSpPr txBox="1"/>
      </xdr:nvSpPr>
      <xdr:spPr>
        <a:xfrm>
          <a:off x="13131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令和元年度において</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まで実施した坂出駅周辺整備主要プロジェクト等の大規模な建設事業および土地開発公社経営健全化などに係る公債費の増嵩、また病院事業会計への新病院建設に伴う多額の繰出金などが影響している。今後とも、事業の厳しい取捨選択を行い、地方債の発行を抑制し、公債費負担の軽減に努め、実質公債費比率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％を超えないように努める。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95250</xdr:rowOff>
    </xdr:to>
    <xdr:cxnSp macro="">
      <xdr:nvCxnSpPr>
        <xdr:cNvPr id="381" name="直線コネクタ 380"/>
        <xdr:cNvCxnSpPr/>
      </xdr:nvCxnSpPr>
      <xdr:spPr>
        <a:xfrm flipV="1">
          <a:off x="16179800" y="74273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151554</xdr:rowOff>
    </xdr:to>
    <xdr:cxnSp macro="">
      <xdr:nvCxnSpPr>
        <xdr:cNvPr id="384" name="直線コネクタ 383"/>
        <xdr:cNvCxnSpPr/>
      </xdr:nvCxnSpPr>
      <xdr:spPr>
        <a:xfrm flipV="1">
          <a:off x="15290800" y="74676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44</xdr:row>
      <xdr:rowOff>20320</xdr:rowOff>
    </xdr:to>
    <xdr:cxnSp macro="">
      <xdr:nvCxnSpPr>
        <xdr:cNvPr id="387" name="直線コネクタ 386"/>
        <xdr:cNvCxnSpPr/>
      </xdr:nvCxnSpPr>
      <xdr:spPr>
        <a:xfrm flipV="1">
          <a:off x="14401800" y="75239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52494</xdr:rowOff>
    </xdr:to>
    <xdr:cxnSp macro="">
      <xdr:nvCxnSpPr>
        <xdr:cNvPr id="390" name="直線コネクタ 389"/>
        <xdr:cNvCxnSpPr/>
      </xdr:nvCxnSpPr>
      <xdr:spPr>
        <a:xfrm flipV="1">
          <a:off x="13512800" y="75641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3" name="フローチャート: 判断 392"/>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4" name="テキスト ボックス 393"/>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0" name="楕円 399"/>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1"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2" name="楕円 401"/>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3" name="テキスト ボックス 402"/>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4" name="楕円 403"/>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5" name="テキスト ボックス 404"/>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6" name="楕円 405"/>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7" name="テキスト ボックス 406"/>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8" name="楕円 407"/>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09" name="テキスト ボックス 408"/>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令和元年度において</a:t>
          </a:r>
          <a:r>
            <a:rPr kumimoji="1" lang="en-US" altLang="ja-JP" sz="1100">
              <a:latin typeface="ＭＳ Ｐゴシック" panose="020B0600070205080204" pitchFamily="50" charset="-128"/>
              <a:ea typeface="ＭＳ Ｐゴシック" panose="020B0600070205080204" pitchFamily="50" charset="-128"/>
            </a:rPr>
            <a:t>86.6</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ポイント上昇し、類似団体平均より高い。主な要因としては、職員数が類似団体に比べ多いことにより退職手当負担見込額が大きいことなどが考えられる。また、将来負担額の中で一番大きな割合を占めている地方債残高については、新庁舎建設事業等に伴い、今後市債残高の増嵩が見込まれるが、臨時財政対策債を除く一般会計の市債発行を抑制し、市債残高（臨時財政対策債を除く）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億円程度（令和元年度末約</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億円）となることを目指していく。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85005</xdr:rowOff>
    </xdr:from>
    <xdr:to>
      <xdr:col>81</xdr:col>
      <xdr:colOff>44450</xdr:colOff>
      <xdr:row>17</xdr:row>
      <xdr:rowOff>152569</xdr:rowOff>
    </xdr:to>
    <xdr:cxnSp macro="">
      <xdr:nvCxnSpPr>
        <xdr:cNvPr id="443" name="直線コネクタ 442"/>
        <xdr:cNvCxnSpPr/>
      </xdr:nvCxnSpPr>
      <xdr:spPr>
        <a:xfrm>
          <a:off x="16179800" y="2999655"/>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85005</xdr:rowOff>
    </xdr:from>
    <xdr:to>
      <xdr:col>77</xdr:col>
      <xdr:colOff>44450</xdr:colOff>
      <xdr:row>17</xdr:row>
      <xdr:rowOff>111548</xdr:rowOff>
    </xdr:to>
    <xdr:cxnSp macro="">
      <xdr:nvCxnSpPr>
        <xdr:cNvPr id="446" name="直線コネクタ 445"/>
        <xdr:cNvCxnSpPr/>
      </xdr:nvCxnSpPr>
      <xdr:spPr>
        <a:xfrm flipV="1">
          <a:off x="15290800" y="299965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111548</xdr:rowOff>
    </xdr:from>
    <xdr:to>
      <xdr:col>72</xdr:col>
      <xdr:colOff>203200</xdr:colOff>
      <xdr:row>17</xdr:row>
      <xdr:rowOff>166243</xdr:rowOff>
    </xdr:to>
    <xdr:cxnSp macro="">
      <xdr:nvCxnSpPr>
        <xdr:cNvPr id="449" name="直線コネクタ 448"/>
        <xdr:cNvCxnSpPr/>
      </xdr:nvCxnSpPr>
      <xdr:spPr>
        <a:xfrm flipV="1">
          <a:off x="14401800" y="3026198"/>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166243</xdr:rowOff>
    </xdr:from>
    <xdr:to>
      <xdr:col>68</xdr:col>
      <xdr:colOff>152400</xdr:colOff>
      <xdr:row>18</xdr:row>
      <xdr:rowOff>68792</xdr:rowOff>
    </xdr:to>
    <xdr:cxnSp macro="">
      <xdr:nvCxnSpPr>
        <xdr:cNvPr id="452" name="直線コネクタ 451"/>
        <xdr:cNvCxnSpPr/>
      </xdr:nvCxnSpPr>
      <xdr:spPr>
        <a:xfrm flipV="1">
          <a:off x="13512800" y="3080893"/>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18373</xdr:rowOff>
    </xdr:from>
    <xdr:to>
      <xdr:col>64</xdr:col>
      <xdr:colOff>152400</xdr:colOff>
      <xdr:row>15</xdr:row>
      <xdr:rowOff>119973</xdr:rowOff>
    </xdr:to>
    <xdr:sp macro="" textlink="">
      <xdr:nvSpPr>
        <xdr:cNvPr id="455" name="フローチャート: 判断 454"/>
        <xdr:cNvSpPr/>
      </xdr:nvSpPr>
      <xdr:spPr>
        <a:xfrm>
          <a:off x="13462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130150</xdr:rowOff>
    </xdr:from>
    <xdr:ext cx="762000" cy="259045"/>
    <xdr:sp macro="" textlink="">
      <xdr:nvSpPr>
        <xdr:cNvPr id="456" name="テキスト ボックス 455"/>
        <xdr:cNvSpPr txBox="1"/>
      </xdr:nvSpPr>
      <xdr:spPr>
        <a:xfrm>
          <a:off x="13131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101769</xdr:rowOff>
    </xdr:from>
    <xdr:to>
      <xdr:col>81</xdr:col>
      <xdr:colOff>95250</xdr:colOff>
      <xdr:row>18</xdr:row>
      <xdr:rowOff>31919</xdr:rowOff>
    </xdr:to>
    <xdr:sp macro="" textlink="">
      <xdr:nvSpPr>
        <xdr:cNvPr id="462" name="楕円 461"/>
        <xdr:cNvSpPr/>
      </xdr:nvSpPr>
      <xdr:spPr>
        <a:xfrm>
          <a:off x="16967200" y="30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73846</xdr:rowOff>
    </xdr:from>
    <xdr:ext cx="762000" cy="259045"/>
    <xdr:sp macro="" textlink="">
      <xdr:nvSpPr>
        <xdr:cNvPr id="463" name="将来負担の状況該当値テキスト"/>
        <xdr:cNvSpPr txBox="1"/>
      </xdr:nvSpPr>
      <xdr:spPr>
        <a:xfrm>
          <a:off x="17106900" y="298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34205</xdr:rowOff>
    </xdr:from>
    <xdr:to>
      <xdr:col>77</xdr:col>
      <xdr:colOff>95250</xdr:colOff>
      <xdr:row>17</xdr:row>
      <xdr:rowOff>135805</xdr:rowOff>
    </xdr:to>
    <xdr:sp macro="" textlink="">
      <xdr:nvSpPr>
        <xdr:cNvPr id="464" name="楕円 463"/>
        <xdr:cNvSpPr/>
      </xdr:nvSpPr>
      <xdr:spPr>
        <a:xfrm>
          <a:off x="16129000" y="2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120582</xdr:rowOff>
    </xdr:from>
    <xdr:ext cx="736600" cy="259045"/>
    <xdr:sp macro="" textlink="">
      <xdr:nvSpPr>
        <xdr:cNvPr id="465" name="テキスト ボックス 464"/>
        <xdr:cNvSpPr txBox="1"/>
      </xdr:nvSpPr>
      <xdr:spPr>
        <a:xfrm>
          <a:off x="15798800" y="30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60748</xdr:rowOff>
    </xdr:from>
    <xdr:to>
      <xdr:col>73</xdr:col>
      <xdr:colOff>44450</xdr:colOff>
      <xdr:row>17</xdr:row>
      <xdr:rowOff>162348</xdr:rowOff>
    </xdr:to>
    <xdr:sp macro="" textlink="">
      <xdr:nvSpPr>
        <xdr:cNvPr id="466" name="楕円 465"/>
        <xdr:cNvSpPr/>
      </xdr:nvSpPr>
      <xdr:spPr>
        <a:xfrm>
          <a:off x="15240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147125</xdr:rowOff>
    </xdr:from>
    <xdr:ext cx="762000" cy="259045"/>
    <xdr:sp macro="" textlink="">
      <xdr:nvSpPr>
        <xdr:cNvPr id="467" name="テキスト ボックス 466"/>
        <xdr:cNvSpPr txBox="1"/>
      </xdr:nvSpPr>
      <xdr:spPr>
        <a:xfrm>
          <a:off x="14909800" y="30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115443</xdr:rowOff>
    </xdr:from>
    <xdr:to>
      <xdr:col>68</xdr:col>
      <xdr:colOff>203200</xdr:colOff>
      <xdr:row>18</xdr:row>
      <xdr:rowOff>45593</xdr:rowOff>
    </xdr:to>
    <xdr:sp macro="" textlink="">
      <xdr:nvSpPr>
        <xdr:cNvPr id="468" name="楕円 467"/>
        <xdr:cNvSpPr/>
      </xdr:nvSpPr>
      <xdr:spPr>
        <a:xfrm>
          <a:off x="14351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30370</xdr:rowOff>
    </xdr:from>
    <xdr:ext cx="762000" cy="259045"/>
    <xdr:sp macro="" textlink="">
      <xdr:nvSpPr>
        <xdr:cNvPr id="469" name="テキスト ボックス 468"/>
        <xdr:cNvSpPr txBox="1"/>
      </xdr:nvSpPr>
      <xdr:spPr>
        <a:xfrm>
          <a:off x="14020800" y="31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17992</xdr:rowOff>
    </xdr:from>
    <xdr:to>
      <xdr:col>64</xdr:col>
      <xdr:colOff>152400</xdr:colOff>
      <xdr:row>18</xdr:row>
      <xdr:rowOff>119592</xdr:rowOff>
    </xdr:to>
    <xdr:sp macro="" textlink="">
      <xdr:nvSpPr>
        <xdr:cNvPr id="470" name="楕円 469"/>
        <xdr:cNvSpPr/>
      </xdr:nvSpPr>
      <xdr:spPr>
        <a:xfrm>
          <a:off x="13462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104369</xdr:rowOff>
    </xdr:from>
    <xdr:ext cx="762000" cy="259045"/>
    <xdr:sp macro="" textlink="">
      <xdr:nvSpPr>
        <xdr:cNvPr id="471" name="テキスト ボックス 470"/>
        <xdr:cNvSpPr txBox="1"/>
      </xdr:nvSpPr>
      <xdr:spPr>
        <a:xfrm>
          <a:off x="13131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人件費に係る経常収支比率は、令和元年度において</a:t>
          </a:r>
          <a:r>
            <a:rPr kumimoji="1" lang="en-US" altLang="ja-JP" sz="950">
              <a:latin typeface="ＭＳ Ｐゴシック" panose="020B0600070205080204" pitchFamily="50" charset="-128"/>
              <a:ea typeface="ＭＳ Ｐゴシック" panose="020B0600070205080204" pitchFamily="50" charset="-128"/>
            </a:rPr>
            <a:t>29.4</a:t>
          </a:r>
          <a:r>
            <a:rPr kumimoji="1" lang="ja-JP" altLang="en-US" sz="950">
              <a:latin typeface="ＭＳ Ｐゴシック" panose="020B0600070205080204" pitchFamily="50" charset="-128"/>
              <a:ea typeface="ＭＳ Ｐゴシック" panose="020B0600070205080204" pitchFamily="50" charset="-128"/>
            </a:rPr>
            <a:t>％となり、前年度と比較して</a:t>
          </a:r>
          <a:r>
            <a:rPr kumimoji="1" lang="en-US" altLang="ja-JP" sz="950">
              <a:latin typeface="ＭＳ Ｐゴシック" panose="020B0600070205080204" pitchFamily="50" charset="-128"/>
              <a:ea typeface="ＭＳ Ｐゴシック" panose="020B0600070205080204" pitchFamily="50" charset="-128"/>
            </a:rPr>
            <a:t>2.0</a:t>
          </a:r>
          <a:r>
            <a:rPr kumimoji="1" lang="ja-JP" altLang="en-US" sz="950">
              <a:latin typeface="ＭＳ Ｐゴシック" panose="020B0600070205080204" pitchFamily="50" charset="-128"/>
              <a:ea typeface="ＭＳ Ｐゴシック" panose="020B0600070205080204" pitchFamily="50" charset="-128"/>
            </a:rPr>
            <a:t>ポイント改善したものの、類似団体平均より高い。主な要因としては、良質なサービスを提供するため直営にて実施している業務があることや消防事務において他町から委託を受けていることにより職員数が類似団体に比べ多いことなどが挙げられる。退職手当は、これまで支給率の見直しや退職時の特別昇給の廃止などを実施し適正な支給に努めており、また、退職手当を除く人件費についても、随時給与制度の見直しを実施し、適正な給与水準の維持に努めているところであり減少傾向にある。今後とも、財政状況・類似団体との比較・行政需要の見通しや事務事業のあり方、民間委託の状況等を踏まえるとともに、年齢構成の平準化と人事の新陳代謝、また、再任用職員の任用状況も考慮し、長期的な視点に立って適正な定員管理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40</xdr:row>
      <xdr:rowOff>43180</xdr:rowOff>
    </xdr:to>
    <xdr:cxnSp macro="">
      <xdr:nvCxnSpPr>
        <xdr:cNvPr id="66" name="直線コネクタ 65"/>
        <xdr:cNvCxnSpPr/>
      </xdr:nvCxnSpPr>
      <xdr:spPr>
        <a:xfrm flipV="1">
          <a:off x="3987800" y="67487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20320</xdr:rowOff>
    </xdr:from>
    <xdr:to>
      <xdr:col>19</xdr:col>
      <xdr:colOff>187325</xdr:colOff>
      <xdr:row>40</xdr:row>
      <xdr:rowOff>43180</xdr:rowOff>
    </xdr:to>
    <xdr:cxnSp macro="">
      <xdr:nvCxnSpPr>
        <xdr:cNvPr id="69" name="直線コネクタ 68"/>
        <xdr:cNvCxnSpPr/>
      </xdr:nvCxnSpPr>
      <xdr:spPr>
        <a:xfrm>
          <a:off x="3098800" y="6878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20320</xdr:rowOff>
    </xdr:from>
    <xdr:to>
      <xdr:col>15</xdr:col>
      <xdr:colOff>98425</xdr:colOff>
      <xdr:row>40</xdr:row>
      <xdr:rowOff>43180</xdr:rowOff>
    </xdr:to>
    <xdr:cxnSp macro="">
      <xdr:nvCxnSpPr>
        <xdr:cNvPr id="72" name="直線コネクタ 71"/>
        <xdr:cNvCxnSpPr/>
      </xdr:nvCxnSpPr>
      <xdr:spPr>
        <a:xfrm flipV="1">
          <a:off x="2209800" y="6878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43180</xdr:rowOff>
    </xdr:from>
    <xdr:to>
      <xdr:col>11</xdr:col>
      <xdr:colOff>9525</xdr:colOff>
      <xdr:row>40</xdr:row>
      <xdr:rowOff>149860</xdr:rowOff>
    </xdr:to>
    <xdr:cxnSp macro="">
      <xdr:nvCxnSpPr>
        <xdr:cNvPr id="75" name="直線コネクタ 74"/>
        <xdr:cNvCxnSpPr/>
      </xdr:nvCxnSpPr>
      <xdr:spPr>
        <a:xfrm flipV="1">
          <a:off x="1320800" y="6901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140970</xdr:rowOff>
    </xdr:from>
    <xdr:to>
      <xdr:col>15</xdr:col>
      <xdr:colOff>149225</xdr:colOff>
      <xdr:row>40</xdr:row>
      <xdr:rowOff>71120</xdr:rowOff>
    </xdr:to>
    <xdr:sp macro="" textlink="">
      <xdr:nvSpPr>
        <xdr:cNvPr id="89" name="楕円 88"/>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55897</xdr:rowOff>
    </xdr:from>
    <xdr:ext cx="762000" cy="259045"/>
    <xdr:sp macro="" textlink="">
      <xdr:nvSpPr>
        <xdr:cNvPr id="90" name="テキスト ボックス 89"/>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163830</xdr:rowOff>
    </xdr:from>
    <xdr:to>
      <xdr:col>11</xdr:col>
      <xdr:colOff>60325</xdr:colOff>
      <xdr:row>40</xdr:row>
      <xdr:rowOff>93980</xdr:rowOff>
    </xdr:to>
    <xdr:sp macro="" textlink="">
      <xdr:nvSpPr>
        <xdr:cNvPr id="91" name="楕円 90"/>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78757</xdr:rowOff>
    </xdr:from>
    <xdr:ext cx="762000" cy="259045"/>
    <xdr:sp macro="" textlink="">
      <xdr:nvSpPr>
        <xdr:cNvPr id="92" name="テキスト ボックス 91"/>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99060</xdr:rowOff>
    </xdr:from>
    <xdr:to>
      <xdr:col>6</xdr:col>
      <xdr:colOff>171450</xdr:colOff>
      <xdr:row>41</xdr:row>
      <xdr:rowOff>29210</xdr:rowOff>
    </xdr:to>
    <xdr:sp macro="" textlink="">
      <xdr:nvSpPr>
        <xdr:cNvPr id="93" name="楕円 92"/>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13987</xdr:rowOff>
    </xdr:from>
    <xdr:ext cx="762000" cy="259045"/>
    <xdr:sp macro="" textlink="">
      <xdr:nvSpPr>
        <xdr:cNvPr id="94" name="テキスト ボックス 93"/>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物件費に係る経常収支比率は、令和元年度において</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ポイント上昇したものの、最も低い水準にある。これは平成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年度から独自に行財政改革に取り組み、公共施設の管理委託内容の見直し、民営化、また幼稚園・小学校の統廃合等を進めてきた結果である。今後とも平成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く行財政改革実施計画等により、学校の技能員業務・給食調理業務などの専門的業務について民間委託等を順次進めていく予定であるため、それに伴い主に人件費が減少し物件費が増加する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104140</xdr:rowOff>
    </xdr:from>
    <xdr:to>
      <xdr:col>82</xdr:col>
      <xdr:colOff>107950</xdr:colOff>
      <xdr:row>22</xdr:row>
      <xdr:rowOff>35560</xdr:rowOff>
    </xdr:to>
    <xdr:cxnSp macro="">
      <xdr:nvCxnSpPr>
        <xdr:cNvPr id="122" name="直線コネクタ 121"/>
        <xdr:cNvCxnSpPr/>
      </xdr:nvCxnSpPr>
      <xdr:spPr>
        <a:xfrm flipV="1">
          <a:off x="16510000" y="25044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3"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4" name="直線コネクタ 123"/>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19067</xdr:rowOff>
    </xdr:from>
    <xdr:ext cx="762000" cy="259045"/>
    <xdr:sp macro="" textlink="">
      <xdr:nvSpPr>
        <xdr:cNvPr id="125"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104140</xdr:rowOff>
    </xdr:from>
    <xdr:to>
      <xdr:col>82</xdr:col>
      <xdr:colOff>196850</xdr:colOff>
      <xdr:row>14</xdr:row>
      <xdr:rowOff>104140</xdr:rowOff>
    </xdr:to>
    <xdr:cxnSp macro="">
      <xdr:nvCxnSpPr>
        <xdr:cNvPr id="126" name="直線コネクタ 125"/>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104140</xdr:rowOff>
    </xdr:to>
    <xdr:cxnSp macro="">
      <xdr:nvCxnSpPr>
        <xdr:cNvPr id="127" name="直線コネクタ 126"/>
        <xdr:cNvCxnSpPr/>
      </xdr:nvCxnSpPr>
      <xdr:spPr>
        <a:xfrm>
          <a:off x="15671800" y="2428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120667</xdr:rowOff>
    </xdr:from>
    <xdr:ext cx="762000" cy="259045"/>
    <xdr:sp macro="" textlink="">
      <xdr:nvSpPr>
        <xdr:cNvPr id="128" name="物件費平均値テキスト"/>
        <xdr:cNvSpPr txBox="1"/>
      </xdr:nvSpPr>
      <xdr:spPr>
        <a:xfrm>
          <a:off x="16598900" y="303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29" name="フローチャート: 判断 128"/>
        <xdr:cNvSpPr/>
      </xdr:nvSpPr>
      <xdr:spPr>
        <a:xfrm>
          <a:off x="164592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43180</xdr:rowOff>
    </xdr:to>
    <xdr:cxnSp macro="">
      <xdr:nvCxnSpPr>
        <xdr:cNvPr id="130" name="直線コネクタ 129"/>
        <xdr:cNvCxnSpPr/>
      </xdr:nvCxnSpPr>
      <xdr:spPr>
        <a:xfrm flipV="1">
          <a:off x="14782800" y="242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118110</xdr:rowOff>
    </xdr:from>
    <xdr:to>
      <xdr:col>78</xdr:col>
      <xdr:colOff>120650</xdr:colOff>
      <xdr:row>18</xdr:row>
      <xdr:rowOff>48260</xdr:rowOff>
    </xdr:to>
    <xdr:sp macro="" textlink="">
      <xdr:nvSpPr>
        <xdr:cNvPr id="131" name="フローチャート: 判断 130"/>
        <xdr:cNvSpPr/>
      </xdr:nvSpPr>
      <xdr:spPr>
        <a:xfrm>
          <a:off x="15621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32" name="テキスト ボックス 131"/>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43180</xdr:rowOff>
    </xdr:from>
    <xdr:to>
      <xdr:col>73</xdr:col>
      <xdr:colOff>180975</xdr:colOff>
      <xdr:row>14</xdr:row>
      <xdr:rowOff>43180</xdr:rowOff>
    </xdr:to>
    <xdr:cxnSp macro="">
      <xdr:nvCxnSpPr>
        <xdr:cNvPr id="133" name="直線コネクタ 132"/>
        <xdr:cNvCxnSpPr/>
      </xdr:nvCxnSpPr>
      <xdr:spPr>
        <a:xfrm>
          <a:off x="13893800" y="244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102870</xdr:rowOff>
    </xdr:from>
    <xdr:to>
      <xdr:col>74</xdr:col>
      <xdr:colOff>31750</xdr:colOff>
      <xdr:row>18</xdr:row>
      <xdr:rowOff>33020</xdr:rowOff>
    </xdr:to>
    <xdr:sp macro="" textlink="">
      <xdr:nvSpPr>
        <xdr:cNvPr id="134" name="フローチャート: 判断 133"/>
        <xdr:cNvSpPr/>
      </xdr:nvSpPr>
      <xdr:spPr>
        <a:xfrm>
          <a:off x="14732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35" name="テキスト ボックス 134"/>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14</xdr:row>
      <xdr:rowOff>43180</xdr:rowOff>
    </xdr:to>
    <xdr:cxnSp macro="">
      <xdr:nvCxnSpPr>
        <xdr:cNvPr id="136" name="直線コネクタ 135"/>
        <xdr:cNvCxnSpPr/>
      </xdr:nvCxnSpPr>
      <xdr:spPr>
        <a:xfrm>
          <a:off x="13004800" y="235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87630</xdr:rowOff>
    </xdr:from>
    <xdr:to>
      <xdr:col>69</xdr:col>
      <xdr:colOff>142875</xdr:colOff>
      <xdr:row>18</xdr:row>
      <xdr:rowOff>17780</xdr:rowOff>
    </xdr:to>
    <xdr:sp macro="" textlink="">
      <xdr:nvSpPr>
        <xdr:cNvPr id="137" name="フローチャート: 判断 136"/>
        <xdr:cNvSpPr/>
      </xdr:nvSpPr>
      <xdr:spPr>
        <a:xfrm>
          <a:off x="13843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38" name="テキスト ボックス 137"/>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39" name="フローチャート: 判断 138"/>
        <xdr:cNvSpPr/>
      </xdr:nvSpPr>
      <xdr:spPr>
        <a:xfrm>
          <a:off x="12954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40" name="テキスト ボックス 139"/>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6" name="楕円 145"/>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133367</xdr:rowOff>
    </xdr:from>
    <xdr:ext cx="762000" cy="259045"/>
    <xdr:sp macro="" textlink="">
      <xdr:nvSpPr>
        <xdr:cNvPr id="147" name="物件費該当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148590</xdr:rowOff>
    </xdr:from>
    <xdr:to>
      <xdr:col>78</xdr:col>
      <xdr:colOff>120650</xdr:colOff>
      <xdr:row>14</xdr:row>
      <xdr:rowOff>78740</xdr:rowOff>
    </xdr:to>
    <xdr:sp macro="" textlink="">
      <xdr:nvSpPr>
        <xdr:cNvPr id="148" name="楕円 147"/>
        <xdr:cNvSpPr/>
      </xdr:nvSpPr>
      <xdr:spPr>
        <a:xfrm>
          <a:off x="15621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88917</xdr:rowOff>
    </xdr:from>
    <xdr:ext cx="736600" cy="259045"/>
    <xdr:sp macro="" textlink="">
      <xdr:nvSpPr>
        <xdr:cNvPr id="149" name="テキスト ボックス 148"/>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163830</xdr:rowOff>
    </xdr:from>
    <xdr:to>
      <xdr:col>74</xdr:col>
      <xdr:colOff>31750</xdr:colOff>
      <xdr:row>14</xdr:row>
      <xdr:rowOff>93980</xdr:rowOff>
    </xdr:to>
    <xdr:sp macro="" textlink="">
      <xdr:nvSpPr>
        <xdr:cNvPr id="150" name="楕円 149"/>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104157</xdr:rowOff>
    </xdr:from>
    <xdr:ext cx="762000" cy="259045"/>
    <xdr:sp macro="" textlink="">
      <xdr:nvSpPr>
        <xdr:cNvPr id="151" name="テキスト ボックス 150"/>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163830</xdr:rowOff>
    </xdr:from>
    <xdr:to>
      <xdr:col>69</xdr:col>
      <xdr:colOff>142875</xdr:colOff>
      <xdr:row>14</xdr:row>
      <xdr:rowOff>93980</xdr:rowOff>
    </xdr:to>
    <xdr:sp macro="" textlink="">
      <xdr:nvSpPr>
        <xdr:cNvPr id="152" name="楕円 151"/>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104157</xdr:rowOff>
    </xdr:from>
    <xdr:ext cx="762000" cy="259045"/>
    <xdr:sp macro="" textlink="">
      <xdr:nvSpPr>
        <xdr:cNvPr id="153" name="テキスト ボックス 152"/>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72390</xdr:rowOff>
    </xdr:from>
    <xdr:to>
      <xdr:col>65</xdr:col>
      <xdr:colOff>53975</xdr:colOff>
      <xdr:row>14</xdr:row>
      <xdr:rowOff>2540</xdr:rowOff>
    </xdr:to>
    <xdr:sp macro="" textlink="">
      <xdr:nvSpPr>
        <xdr:cNvPr id="154" name="楕円 153"/>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12717</xdr:rowOff>
    </xdr:from>
    <xdr:ext cx="762000" cy="259045"/>
    <xdr:sp macro="" textlink="">
      <xdr:nvSpPr>
        <xdr:cNvPr id="155" name="テキスト ボックス 154"/>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扶助費に係る経常収支比率は、令和元年度において</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類似団体平均を若干上回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81" name="直線コネクタ 180"/>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4"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5" name="直線コネクタ 184"/>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131572</xdr:rowOff>
    </xdr:from>
    <xdr:to>
      <xdr:col>24</xdr:col>
      <xdr:colOff>25400</xdr:colOff>
      <xdr:row>57</xdr:row>
      <xdr:rowOff>14986</xdr:rowOff>
    </xdr:to>
    <xdr:cxnSp macro="">
      <xdr:nvCxnSpPr>
        <xdr:cNvPr id="186" name="直線コネクタ 185"/>
        <xdr:cNvCxnSpPr/>
      </xdr:nvCxnSpPr>
      <xdr:spPr>
        <a:xfrm>
          <a:off x="3987800" y="97327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7"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8" name="フローチャート: 判断 187"/>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131572</xdr:rowOff>
    </xdr:from>
    <xdr:to>
      <xdr:col>19</xdr:col>
      <xdr:colOff>187325</xdr:colOff>
      <xdr:row>56</xdr:row>
      <xdr:rowOff>168148</xdr:rowOff>
    </xdr:to>
    <xdr:cxnSp macro="">
      <xdr:nvCxnSpPr>
        <xdr:cNvPr id="189" name="直線コネクタ 188"/>
        <xdr:cNvCxnSpPr/>
      </xdr:nvCxnSpPr>
      <xdr:spPr>
        <a:xfrm flipV="1">
          <a:off x="3098800" y="9732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90" name="フローチャート: 判断 189"/>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91" name="テキスト ボックス 190"/>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56</xdr:row>
      <xdr:rowOff>168148</xdr:rowOff>
    </xdr:to>
    <xdr:cxnSp macro="">
      <xdr:nvCxnSpPr>
        <xdr:cNvPr id="192" name="直線コネクタ 191"/>
        <xdr:cNvCxnSpPr/>
      </xdr:nvCxnSpPr>
      <xdr:spPr>
        <a:xfrm>
          <a:off x="2209800" y="9705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3" name="フローチャート: 判断 192"/>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4" name="テキスト ボックス 193"/>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113284</xdr:rowOff>
    </xdr:to>
    <xdr:cxnSp macro="">
      <xdr:nvCxnSpPr>
        <xdr:cNvPr id="195" name="直線コネクタ 194"/>
        <xdr:cNvCxnSpPr/>
      </xdr:nvCxnSpPr>
      <xdr:spPr>
        <a:xfrm flipV="1">
          <a:off x="1320800" y="9705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6" name="フローチャート: 判断 195"/>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7" name="テキスト ボックス 196"/>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126492</xdr:rowOff>
    </xdr:from>
    <xdr:to>
      <xdr:col>6</xdr:col>
      <xdr:colOff>171450</xdr:colOff>
      <xdr:row>57</xdr:row>
      <xdr:rowOff>56642</xdr:rowOff>
    </xdr:to>
    <xdr:sp macro="" textlink="">
      <xdr:nvSpPr>
        <xdr:cNvPr id="198" name="フローチャート: 判断 197"/>
        <xdr:cNvSpPr/>
      </xdr:nvSpPr>
      <xdr:spPr>
        <a:xfrm>
          <a:off x="1270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41419</xdr:rowOff>
    </xdr:from>
    <xdr:ext cx="762000" cy="259045"/>
    <xdr:sp macro="" textlink="">
      <xdr:nvSpPr>
        <xdr:cNvPr id="199" name="テキスト ボックス 198"/>
        <xdr:cNvSpPr txBox="1"/>
      </xdr:nvSpPr>
      <xdr:spPr>
        <a:xfrm>
          <a:off x="939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135636</xdr:rowOff>
    </xdr:from>
    <xdr:to>
      <xdr:col>24</xdr:col>
      <xdr:colOff>76200</xdr:colOff>
      <xdr:row>57</xdr:row>
      <xdr:rowOff>65786</xdr:rowOff>
    </xdr:to>
    <xdr:sp macro="" textlink="">
      <xdr:nvSpPr>
        <xdr:cNvPr id="205" name="楕円 204"/>
        <xdr:cNvSpPr/>
      </xdr:nvSpPr>
      <xdr:spPr>
        <a:xfrm>
          <a:off x="4775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107713</xdr:rowOff>
    </xdr:from>
    <xdr:ext cx="762000" cy="259045"/>
    <xdr:sp macro="" textlink="">
      <xdr:nvSpPr>
        <xdr:cNvPr id="206" name="扶助費該当値テキスト"/>
        <xdr:cNvSpPr txBox="1"/>
      </xdr:nvSpPr>
      <xdr:spPr>
        <a:xfrm>
          <a:off x="4914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80772</xdr:rowOff>
    </xdr:from>
    <xdr:to>
      <xdr:col>20</xdr:col>
      <xdr:colOff>38100</xdr:colOff>
      <xdr:row>57</xdr:row>
      <xdr:rowOff>10922</xdr:rowOff>
    </xdr:to>
    <xdr:sp macro="" textlink="">
      <xdr:nvSpPr>
        <xdr:cNvPr id="207" name="楕円 206"/>
        <xdr:cNvSpPr/>
      </xdr:nvSpPr>
      <xdr:spPr>
        <a:xfrm>
          <a:off x="3937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167149</xdr:rowOff>
    </xdr:from>
    <xdr:ext cx="736600" cy="259045"/>
    <xdr:sp macro="" textlink="">
      <xdr:nvSpPr>
        <xdr:cNvPr id="208" name="テキスト ボックス 207"/>
        <xdr:cNvSpPr txBox="1"/>
      </xdr:nvSpPr>
      <xdr:spPr>
        <a:xfrm>
          <a:off x="3606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117348</xdr:rowOff>
    </xdr:from>
    <xdr:to>
      <xdr:col>15</xdr:col>
      <xdr:colOff>149225</xdr:colOff>
      <xdr:row>57</xdr:row>
      <xdr:rowOff>47498</xdr:rowOff>
    </xdr:to>
    <xdr:sp macro="" textlink="">
      <xdr:nvSpPr>
        <xdr:cNvPr id="209" name="楕円 208"/>
        <xdr:cNvSpPr/>
      </xdr:nvSpPr>
      <xdr:spPr>
        <a:xfrm>
          <a:off x="3048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32275</xdr:rowOff>
    </xdr:from>
    <xdr:ext cx="762000" cy="259045"/>
    <xdr:sp macro="" textlink="">
      <xdr:nvSpPr>
        <xdr:cNvPr id="210" name="テキスト ボックス 209"/>
        <xdr:cNvSpPr txBox="1"/>
      </xdr:nvSpPr>
      <xdr:spPr>
        <a:xfrm>
          <a:off x="2717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1" name="楕円 21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2" name="テキスト ボックス 211"/>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13" name="楕円 212"/>
        <xdr:cNvSpPr/>
      </xdr:nvSpPr>
      <xdr:spPr>
        <a:xfrm>
          <a:off x="1270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2811</xdr:rowOff>
    </xdr:from>
    <xdr:ext cx="762000" cy="259045"/>
    <xdr:sp macro="" textlink="">
      <xdr:nvSpPr>
        <xdr:cNvPr id="214" name="テキスト ボックス 213"/>
        <xdr:cNvSpPr txBox="1"/>
      </xdr:nvSpPr>
      <xdr:spPr>
        <a:xfrm>
          <a:off x="939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その他に係る経常収支比率は、令和元年度において</a:t>
          </a:r>
          <a:r>
            <a:rPr kumimoji="1" lang="en-US" altLang="ja-JP" sz="1050">
              <a:latin typeface="ＭＳ Ｐゴシック" panose="020B0600070205080204" pitchFamily="50" charset="-128"/>
              <a:ea typeface="ＭＳ Ｐゴシック" panose="020B0600070205080204" pitchFamily="50" charset="-128"/>
            </a:rPr>
            <a:t>17.6</a:t>
          </a:r>
          <a:r>
            <a:rPr kumimoji="1" lang="ja-JP" altLang="en-US" sz="1050">
              <a:latin typeface="ＭＳ Ｐゴシック" panose="020B0600070205080204" pitchFamily="50" charset="-128"/>
              <a:ea typeface="ＭＳ Ｐゴシック" panose="020B0600070205080204" pitchFamily="50" charset="-128"/>
            </a:rPr>
            <a:t>％（前年度同率）となり、類似団体平均より高い。主な要因としては、高齢化に伴う後期高齢者医療事業や介護保険事業への繰出金が増嵩していること、また、下水道事業への繰出金が多額になっていることなどが挙げられる。なお、下水道事業特別会計については、平成</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年度より公営企業経営健全化計画に基づき、平成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年度で約</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千万円あった累積赤字が、平成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おいて解消され、一般会計からの繰出金についても減少傾向である。今後とも、企業債の発行を抑え、公債費を減少させるとともに、独立採算の原則に立ち返った料金の値上げによる健全化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2" name="直線コネクタ 241"/>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5"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6" name="直線コネクタ 245"/>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58</xdr:row>
      <xdr:rowOff>96520</xdr:rowOff>
    </xdr:to>
    <xdr:cxnSp macro="">
      <xdr:nvCxnSpPr>
        <xdr:cNvPr id="247" name="直線コネクタ 246"/>
        <xdr:cNvCxnSpPr/>
      </xdr:nvCxnSpPr>
      <xdr:spPr>
        <a:xfrm>
          <a:off x="15671800" y="1004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9" name="フローチャート: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96520</xdr:rowOff>
    </xdr:to>
    <xdr:cxnSp macro="">
      <xdr:nvCxnSpPr>
        <xdr:cNvPr id="250" name="直線コネクタ 249"/>
        <xdr:cNvCxnSpPr/>
      </xdr:nvCxnSpPr>
      <xdr:spPr>
        <a:xfrm>
          <a:off x="14782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1" name="フローチャート: 判断 250"/>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2" name="テキスト ボックス 251"/>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66040</xdr:rowOff>
    </xdr:to>
    <xdr:cxnSp macro="">
      <xdr:nvCxnSpPr>
        <xdr:cNvPr id="253" name="直線コネクタ 252"/>
        <xdr:cNvCxnSpPr/>
      </xdr:nvCxnSpPr>
      <xdr:spPr>
        <a:xfrm>
          <a:off x="13893800" y="1001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96520</xdr:rowOff>
    </xdr:to>
    <xdr:cxnSp macro="">
      <xdr:nvCxnSpPr>
        <xdr:cNvPr id="256" name="直線コネクタ 255"/>
        <xdr:cNvCxnSpPr/>
      </xdr:nvCxnSpPr>
      <xdr:spPr>
        <a:xfrm flipV="1">
          <a:off x="13004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7" name="フローチャート: 判断 256"/>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8" name="テキスト ボックス 257"/>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59" name="フローチャート: 判断 258"/>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0" name="テキスト ボックス 259"/>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6" name="楕円 265"/>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7"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68" name="楕円 267"/>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69" name="テキスト ボックス 268"/>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0" name="楕円 269"/>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1" name="テキスト ボックス 270"/>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2" name="楕円 271"/>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3" name="テキスト ボックス 272"/>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4" name="楕円 273"/>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5" name="テキスト ボックス 274"/>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補助費等に係る経常収支比率は、令和元年度において</a:t>
          </a:r>
          <a:r>
            <a:rPr kumimoji="1" lang="en-US" altLang="ja-JP" sz="1100">
              <a:latin typeface="ＭＳ Ｐゴシック" panose="020B0600070205080204" pitchFamily="50" charset="-128"/>
              <a:ea typeface="ＭＳ Ｐゴシック" panose="020B0600070205080204" pitchFamily="50" charset="-128"/>
            </a:rPr>
            <a:t>7.3</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ポイント上昇したものの、類似団体平均より低い。主な要因としては、一部事務組合に対する負担金が類似団体に比べ低いことなどが挙げられる。本市のこれまでの主な取組としては、平成</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年度から各種協議会等に対する補助金・負担金等の予算を</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％削減し、その後も補助金等交付規則等を制定し適正化を図ってきた。今後とも行政の責任分野、経費負担の在り方、行政効果等を精査し、関係者の理解を得ながら補助金等の整理合理化に努める。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300" name="直線コネクタ 299"/>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1"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2" name="直線コネクタ 301"/>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60706</xdr:rowOff>
    </xdr:to>
    <xdr:cxnSp macro="">
      <xdr:nvCxnSpPr>
        <xdr:cNvPr id="305" name="直線コネクタ 304"/>
        <xdr:cNvCxnSpPr/>
      </xdr:nvCxnSpPr>
      <xdr:spPr>
        <a:xfrm>
          <a:off x="15671800" y="60477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6"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7" name="フローチャート: 判断 306"/>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56134</xdr:rowOff>
    </xdr:to>
    <xdr:cxnSp macro="">
      <xdr:nvCxnSpPr>
        <xdr:cNvPr id="308" name="直線コネクタ 307"/>
        <xdr:cNvCxnSpPr/>
      </xdr:nvCxnSpPr>
      <xdr:spPr>
        <a:xfrm flipV="1">
          <a:off x="14782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56134</xdr:rowOff>
    </xdr:to>
    <xdr:cxnSp macro="">
      <xdr:nvCxnSpPr>
        <xdr:cNvPr id="311" name="直線コネクタ 310"/>
        <xdr:cNvCxnSpPr/>
      </xdr:nvCxnSpPr>
      <xdr:spPr>
        <a:xfrm>
          <a:off x="13893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2" name="フローチャート: 判断 311"/>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3" name="テキスト ボックス 312"/>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28702</xdr:rowOff>
    </xdr:to>
    <xdr:cxnSp macro="">
      <xdr:nvCxnSpPr>
        <xdr:cNvPr id="314" name="直線コネクタ 313"/>
        <xdr:cNvCxnSpPr/>
      </xdr:nvCxnSpPr>
      <xdr:spPr>
        <a:xfrm>
          <a:off x="13004800" y="6011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5" name="フローチャート: 判断 314"/>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6" name="テキスト ボックス 315"/>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4" name="楕円 323"/>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5"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6" name="楕円 325"/>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7" name="テキスト ボックス 326"/>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8" name="楕円 327"/>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9" name="テキスト ボックス 328"/>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0" name="楕円 329"/>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1" name="テキスト ボックス 33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2" name="楕円 331"/>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3" name="テキスト ボックス 332"/>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公債費に係る経常収支比率は、令和元年度において</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ポイント改善し、類似団体平均を若干下回っている。本市では、平成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年度にかけて「坂出駅周辺整備主要プロジェクト」を実施したこと、ならびに平成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年度にかけて「土地開発公社経営健全化計画」に基づく買戻しを実施したことなどから公債費がこれまで増嵩していたが、平成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年度にてそれらの大規模事業が終了したことから、公債費は平成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年度をピークに減少傾向となっている。今後とも事業の厳しい取捨選択を行い、新規発行を極力抑制し将来に過大な負担を残さないよう努める。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8" name="直線コネクタ 357"/>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9"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0" name="直線コネクタ 359"/>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61"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2" name="直線コネクタ 361"/>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83565</xdr:rowOff>
    </xdr:to>
    <xdr:cxnSp macro="">
      <xdr:nvCxnSpPr>
        <xdr:cNvPr id="363" name="直線コネクタ 362"/>
        <xdr:cNvCxnSpPr/>
      </xdr:nvCxnSpPr>
      <xdr:spPr>
        <a:xfrm flipV="1">
          <a:off x="3987800" y="132577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4"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5" name="フローチャート: 判断 364"/>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115570</xdr:rowOff>
    </xdr:to>
    <xdr:cxnSp macro="">
      <xdr:nvCxnSpPr>
        <xdr:cNvPr id="366" name="直線コネクタ 365"/>
        <xdr:cNvCxnSpPr/>
      </xdr:nvCxnSpPr>
      <xdr:spPr>
        <a:xfrm flipV="1">
          <a:off x="3098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7" name="フローチャート: 判断 366"/>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8" name="テキスト ボックス 367"/>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120142</xdr:rowOff>
    </xdr:to>
    <xdr:cxnSp macro="">
      <xdr:nvCxnSpPr>
        <xdr:cNvPr id="369" name="直線コネクタ 368"/>
        <xdr:cNvCxnSpPr/>
      </xdr:nvCxnSpPr>
      <xdr:spPr>
        <a:xfrm flipV="1">
          <a:off x="2209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70" name="フローチャート: 判断 369"/>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71" name="テキスト ボックス 370"/>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124713</xdr:rowOff>
    </xdr:to>
    <xdr:cxnSp macro="">
      <xdr:nvCxnSpPr>
        <xdr:cNvPr id="372" name="直線コネクタ 371"/>
        <xdr:cNvCxnSpPr/>
      </xdr:nvCxnSpPr>
      <xdr:spPr>
        <a:xfrm flipV="1">
          <a:off x="1320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3" name="フローチャート: 判断 37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4" name="テキスト ボックス 373"/>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75" name="フローチャート: 判断 374"/>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76" name="テキスト ボックス 375"/>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2" name="楕円 381"/>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3"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4" name="楕円 383"/>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85" name="テキスト ボックス 38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6" name="楕円 38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8" name="楕円 387"/>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9" name="テキスト ボックス 388"/>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0" name="楕円 389"/>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1" name="テキスト ボックス 39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公債費以外に係る経常収支比率は、令和元年度において</a:t>
          </a:r>
          <a:r>
            <a:rPr kumimoji="1" lang="en-US" altLang="ja-JP" sz="1100">
              <a:latin typeface="ＭＳ Ｐゴシック" panose="020B0600070205080204" pitchFamily="50" charset="-128"/>
              <a:ea typeface="ＭＳ Ｐゴシック" panose="020B0600070205080204" pitchFamily="50" charset="-128"/>
            </a:rPr>
            <a:t>74.9</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ポイント改善し、類似団体平均を下回っている。内訳について、主に人件費が高いものの物件費と補助費等が平均より低いことにより、全体としては類似団体平均を下回っている。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9" name="直線コネクタ 418"/>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0"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1" name="直線コネクタ 420"/>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2"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3" name="直線コネクタ 422"/>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76</xdr:row>
      <xdr:rowOff>50800</xdr:rowOff>
    </xdr:to>
    <xdr:cxnSp macro="">
      <xdr:nvCxnSpPr>
        <xdr:cNvPr id="424" name="直線コネクタ 423"/>
        <xdr:cNvCxnSpPr/>
      </xdr:nvCxnSpPr>
      <xdr:spPr>
        <a:xfrm flipV="1">
          <a:off x="15671800" y="13077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5"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6" name="フローチャート: 判断 425"/>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76</xdr:row>
      <xdr:rowOff>54611</xdr:rowOff>
    </xdr:to>
    <xdr:cxnSp macro="">
      <xdr:nvCxnSpPr>
        <xdr:cNvPr id="427" name="直線コネクタ 426"/>
        <xdr:cNvCxnSpPr/>
      </xdr:nvCxnSpPr>
      <xdr:spPr>
        <a:xfrm flipV="1">
          <a:off x="14782800" y="13081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8" name="フローチャート: 判断 427"/>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9" name="テキスト ボックス 428"/>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76</xdr:row>
      <xdr:rowOff>54611</xdr:rowOff>
    </xdr:to>
    <xdr:cxnSp macro="">
      <xdr:nvCxnSpPr>
        <xdr:cNvPr id="430" name="直線コネクタ 429"/>
        <xdr:cNvCxnSpPr/>
      </xdr:nvCxnSpPr>
      <xdr:spPr>
        <a:xfrm>
          <a:off x="13893800" y="13046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31" name="フローチャート: 判断 430"/>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2" name="テキスト ボックス 431"/>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16511</xdr:rowOff>
    </xdr:from>
    <xdr:to>
      <xdr:col>69</xdr:col>
      <xdr:colOff>92075</xdr:colOff>
      <xdr:row>76</xdr:row>
      <xdr:rowOff>27939</xdr:rowOff>
    </xdr:to>
    <xdr:cxnSp macro="">
      <xdr:nvCxnSpPr>
        <xdr:cNvPr id="433" name="直線コネクタ 432"/>
        <xdr:cNvCxnSpPr/>
      </xdr:nvCxnSpPr>
      <xdr:spPr>
        <a:xfrm flipV="1">
          <a:off x="13004800" y="13046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4" name="フローチャート: 判断 433"/>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5" name="テキスト ボックス 434"/>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36" name="フローチャート: 判断 435"/>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37" name="テキスト ボックス 436"/>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43" name="楕円 442"/>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44" name="公債費以外該当値テキスト"/>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45" name="楕円 444"/>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46" name="テキスト ボックス 445"/>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3811</xdr:rowOff>
    </xdr:from>
    <xdr:to>
      <xdr:col>74</xdr:col>
      <xdr:colOff>31750</xdr:colOff>
      <xdr:row>76</xdr:row>
      <xdr:rowOff>105411</xdr:rowOff>
    </xdr:to>
    <xdr:sp macro="" textlink="">
      <xdr:nvSpPr>
        <xdr:cNvPr id="447" name="楕円 446"/>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115587</xdr:rowOff>
    </xdr:from>
    <xdr:ext cx="762000" cy="259045"/>
    <xdr:sp macro="" textlink="">
      <xdr:nvSpPr>
        <xdr:cNvPr id="448" name="テキスト ボックス 447"/>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49" name="楕円 448"/>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50" name="テキスト ボックス 449"/>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51" name="楕円 450"/>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52" name="テキスト ボックス 451"/>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145185</xdr:rowOff>
    </xdr:from>
    <xdr:to>
      <xdr:col>29</xdr:col>
      <xdr:colOff>127000</xdr:colOff>
      <xdr:row>15</xdr:row>
      <xdr:rowOff>165334</xdr:rowOff>
    </xdr:to>
    <xdr:cxnSp macro="">
      <xdr:nvCxnSpPr>
        <xdr:cNvPr id="52" name="直線コネクタ 51"/>
        <xdr:cNvCxnSpPr/>
      </xdr:nvCxnSpPr>
      <xdr:spPr bwMode="auto">
        <a:xfrm>
          <a:off x="5003800" y="2764560"/>
          <a:ext cx="647700" cy="2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145185</xdr:rowOff>
    </xdr:from>
    <xdr:to>
      <xdr:col>26</xdr:col>
      <xdr:colOff>50800</xdr:colOff>
      <xdr:row>16</xdr:row>
      <xdr:rowOff>49303</xdr:rowOff>
    </xdr:to>
    <xdr:cxnSp macro="">
      <xdr:nvCxnSpPr>
        <xdr:cNvPr id="55" name="直線コネクタ 54"/>
        <xdr:cNvCxnSpPr/>
      </xdr:nvCxnSpPr>
      <xdr:spPr bwMode="auto">
        <a:xfrm flipV="1">
          <a:off x="4305300" y="2764560"/>
          <a:ext cx="698500" cy="7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49303</xdr:rowOff>
    </xdr:from>
    <xdr:to>
      <xdr:col>22</xdr:col>
      <xdr:colOff>114300</xdr:colOff>
      <xdr:row>16</xdr:row>
      <xdr:rowOff>87773</xdr:rowOff>
    </xdr:to>
    <xdr:cxnSp macro="">
      <xdr:nvCxnSpPr>
        <xdr:cNvPr id="58" name="直線コネクタ 57"/>
        <xdr:cNvCxnSpPr/>
      </xdr:nvCxnSpPr>
      <xdr:spPr bwMode="auto">
        <a:xfrm flipV="1">
          <a:off x="3606800" y="2840128"/>
          <a:ext cx="698500" cy="38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56635</xdr:rowOff>
    </xdr:from>
    <xdr:to>
      <xdr:col>18</xdr:col>
      <xdr:colOff>177800</xdr:colOff>
      <xdr:row>16</xdr:row>
      <xdr:rowOff>87773</xdr:rowOff>
    </xdr:to>
    <xdr:cxnSp macro="">
      <xdr:nvCxnSpPr>
        <xdr:cNvPr id="61" name="直線コネクタ 60"/>
        <xdr:cNvCxnSpPr/>
      </xdr:nvCxnSpPr>
      <xdr:spPr bwMode="auto">
        <a:xfrm>
          <a:off x="2908300" y="2847460"/>
          <a:ext cx="698500" cy="3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153494</xdr:rowOff>
    </xdr:from>
    <xdr:to>
      <xdr:col>15</xdr:col>
      <xdr:colOff>101600</xdr:colOff>
      <xdr:row>18</xdr:row>
      <xdr:rowOff>83644</xdr:rowOff>
    </xdr:to>
    <xdr:sp macro="" textlink="">
      <xdr:nvSpPr>
        <xdr:cNvPr id="64" name="フローチャート: 判断 63"/>
        <xdr:cNvSpPr/>
      </xdr:nvSpPr>
      <xdr:spPr bwMode="auto">
        <a:xfrm>
          <a:off x="28575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68421</xdr:rowOff>
    </xdr:from>
    <xdr:ext cx="762000" cy="259045"/>
    <xdr:sp macro="" textlink="">
      <xdr:nvSpPr>
        <xdr:cNvPr id="65" name="テキスト ボックス 64"/>
        <xdr:cNvSpPr txBox="1"/>
      </xdr:nvSpPr>
      <xdr:spPr>
        <a:xfrm>
          <a:off x="2527300" y="320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114534</xdr:rowOff>
    </xdr:from>
    <xdr:to>
      <xdr:col>29</xdr:col>
      <xdr:colOff>177800</xdr:colOff>
      <xdr:row>16</xdr:row>
      <xdr:rowOff>44684</xdr:rowOff>
    </xdr:to>
    <xdr:sp macro="" textlink="">
      <xdr:nvSpPr>
        <xdr:cNvPr id="71" name="楕円 70"/>
        <xdr:cNvSpPr/>
      </xdr:nvSpPr>
      <xdr:spPr bwMode="auto">
        <a:xfrm>
          <a:off x="5600700" y="273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131061</xdr:rowOff>
    </xdr:from>
    <xdr:ext cx="762000" cy="259045"/>
    <xdr:sp macro="" textlink="">
      <xdr:nvSpPr>
        <xdr:cNvPr id="72" name="人口1人当たり決算額の推移該当値テキスト130"/>
        <xdr:cNvSpPr txBox="1"/>
      </xdr:nvSpPr>
      <xdr:spPr>
        <a:xfrm>
          <a:off x="5740400" y="257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94385</xdr:rowOff>
    </xdr:from>
    <xdr:to>
      <xdr:col>26</xdr:col>
      <xdr:colOff>101600</xdr:colOff>
      <xdr:row>16</xdr:row>
      <xdr:rowOff>24535</xdr:rowOff>
    </xdr:to>
    <xdr:sp macro="" textlink="">
      <xdr:nvSpPr>
        <xdr:cNvPr id="73" name="楕円 72"/>
        <xdr:cNvSpPr/>
      </xdr:nvSpPr>
      <xdr:spPr bwMode="auto">
        <a:xfrm>
          <a:off x="4953000" y="271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34712</xdr:rowOff>
    </xdr:from>
    <xdr:ext cx="736600" cy="259045"/>
    <xdr:sp macro="" textlink="">
      <xdr:nvSpPr>
        <xdr:cNvPr id="74" name="テキスト ボックス 73"/>
        <xdr:cNvSpPr txBox="1"/>
      </xdr:nvSpPr>
      <xdr:spPr>
        <a:xfrm>
          <a:off x="4622800" y="248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169953</xdr:rowOff>
    </xdr:from>
    <xdr:to>
      <xdr:col>22</xdr:col>
      <xdr:colOff>165100</xdr:colOff>
      <xdr:row>16</xdr:row>
      <xdr:rowOff>100103</xdr:rowOff>
    </xdr:to>
    <xdr:sp macro="" textlink="">
      <xdr:nvSpPr>
        <xdr:cNvPr id="75" name="楕円 74"/>
        <xdr:cNvSpPr/>
      </xdr:nvSpPr>
      <xdr:spPr bwMode="auto">
        <a:xfrm>
          <a:off x="4254500" y="278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110280</xdr:rowOff>
    </xdr:from>
    <xdr:ext cx="762000" cy="259045"/>
    <xdr:sp macro="" textlink="">
      <xdr:nvSpPr>
        <xdr:cNvPr id="76" name="テキスト ボックス 75"/>
        <xdr:cNvSpPr txBox="1"/>
      </xdr:nvSpPr>
      <xdr:spPr>
        <a:xfrm>
          <a:off x="3924300" y="25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36973</xdr:rowOff>
    </xdr:from>
    <xdr:to>
      <xdr:col>19</xdr:col>
      <xdr:colOff>38100</xdr:colOff>
      <xdr:row>16</xdr:row>
      <xdr:rowOff>138573</xdr:rowOff>
    </xdr:to>
    <xdr:sp macro="" textlink="">
      <xdr:nvSpPr>
        <xdr:cNvPr id="77" name="楕円 76"/>
        <xdr:cNvSpPr/>
      </xdr:nvSpPr>
      <xdr:spPr bwMode="auto">
        <a:xfrm>
          <a:off x="3556000" y="282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148750</xdr:rowOff>
    </xdr:from>
    <xdr:ext cx="762000" cy="259045"/>
    <xdr:sp macro="" textlink="">
      <xdr:nvSpPr>
        <xdr:cNvPr id="78" name="テキスト ボックス 77"/>
        <xdr:cNvSpPr txBox="1"/>
      </xdr:nvSpPr>
      <xdr:spPr>
        <a:xfrm>
          <a:off x="3225800" y="259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5835</xdr:rowOff>
    </xdr:from>
    <xdr:to>
      <xdr:col>15</xdr:col>
      <xdr:colOff>101600</xdr:colOff>
      <xdr:row>16</xdr:row>
      <xdr:rowOff>107435</xdr:rowOff>
    </xdr:to>
    <xdr:sp macro="" textlink="">
      <xdr:nvSpPr>
        <xdr:cNvPr id="79" name="楕円 78"/>
        <xdr:cNvSpPr/>
      </xdr:nvSpPr>
      <xdr:spPr bwMode="auto">
        <a:xfrm>
          <a:off x="2857500" y="279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117612</xdr:rowOff>
    </xdr:from>
    <xdr:ext cx="762000" cy="259045"/>
    <xdr:sp macro="" textlink="">
      <xdr:nvSpPr>
        <xdr:cNvPr id="80" name="テキスト ボックス 79"/>
        <xdr:cNvSpPr txBox="1"/>
      </xdr:nvSpPr>
      <xdr:spPr>
        <a:xfrm>
          <a:off x="2527300" y="256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260568</xdr:rowOff>
    </xdr:from>
    <xdr:to>
      <xdr:col>29</xdr:col>
      <xdr:colOff>127000</xdr:colOff>
      <xdr:row>34</xdr:row>
      <xdr:rowOff>275002</xdr:rowOff>
    </xdr:to>
    <xdr:cxnSp macro="">
      <xdr:nvCxnSpPr>
        <xdr:cNvPr id="115" name="直線コネクタ 114"/>
        <xdr:cNvCxnSpPr/>
      </xdr:nvCxnSpPr>
      <xdr:spPr bwMode="auto">
        <a:xfrm>
          <a:off x="5003800" y="6528018"/>
          <a:ext cx="647700" cy="1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185685</xdr:rowOff>
    </xdr:from>
    <xdr:to>
      <xdr:col>26</xdr:col>
      <xdr:colOff>50800</xdr:colOff>
      <xdr:row>34</xdr:row>
      <xdr:rowOff>260568</xdr:rowOff>
    </xdr:to>
    <xdr:cxnSp macro="">
      <xdr:nvCxnSpPr>
        <xdr:cNvPr id="118" name="直線コネクタ 117"/>
        <xdr:cNvCxnSpPr/>
      </xdr:nvCxnSpPr>
      <xdr:spPr bwMode="auto">
        <a:xfrm>
          <a:off x="4305300" y="6453135"/>
          <a:ext cx="6985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182190</xdr:rowOff>
    </xdr:from>
    <xdr:to>
      <xdr:col>22</xdr:col>
      <xdr:colOff>114300</xdr:colOff>
      <xdr:row>34</xdr:row>
      <xdr:rowOff>185685</xdr:rowOff>
    </xdr:to>
    <xdr:cxnSp macro="">
      <xdr:nvCxnSpPr>
        <xdr:cNvPr id="121" name="直線コネクタ 120"/>
        <xdr:cNvCxnSpPr/>
      </xdr:nvCxnSpPr>
      <xdr:spPr bwMode="auto">
        <a:xfrm>
          <a:off x="3606800" y="6449640"/>
          <a:ext cx="698500" cy="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108843</xdr:rowOff>
    </xdr:from>
    <xdr:to>
      <xdr:col>18</xdr:col>
      <xdr:colOff>177800</xdr:colOff>
      <xdr:row>34</xdr:row>
      <xdr:rowOff>182190</xdr:rowOff>
    </xdr:to>
    <xdr:cxnSp macro="">
      <xdr:nvCxnSpPr>
        <xdr:cNvPr id="124" name="直線コネクタ 123"/>
        <xdr:cNvCxnSpPr/>
      </xdr:nvCxnSpPr>
      <xdr:spPr bwMode="auto">
        <a:xfrm>
          <a:off x="2908300" y="6376293"/>
          <a:ext cx="698500" cy="73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7" name="フローチャート: 判断 126"/>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8" name="テキスト ボックス 127"/>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224202</xdr:rowOff>
    </xdr:from>
    <xdr:to>
      <xdr:col>29</xdr:col>
      <xdr:colOff>177800</xdr:colOff>
      <xdr:row>34</xdr:row>
      <xdr:rowOff>325802</xdr:rowOff>
    </xdr:to>
    <xdr:sp macro="" textlink="">
      <xdr:nvSpPr>
        <xdr:cNvPr id="134" name="楕円 133"/>
        <xdr:cNvSpPr/>
      </xdr:nvSpPr>
      <xdr:spPr bwMode="auto">
        <a:xfrm>
          <a:off x="5600700" y="649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69279</xdr:rowOff>
    </xdr:from>
    <xdr:ext cx="762000" cy="259045"/>
    <xdr:sp macro="" textlink="">
      <xdr:nvSpPr>
        <xdr:cNvPr id="135" name="人口1人当たり決算額の推移該当値テキスト445"/>
        <xdr:cNvSpPr txBox="1"/>
      </xdr:nvSpPr>
      <xdr:spPr>
        <a:xfrm>
          <a:off x="5740400" y="63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209768</xdr:rowOff>
    </xdr:from>
    <xdr:to>
      <xdr:col>26</xdr:col>
      <xdr:colOff>101600</xdr:colOff>
      <xdr:row>34</xdr:row>
      <xdr:rowOff>311368</xdr:rowOff>
    </xdr:to>
    <xdr:sp macro="" textlink="">
      <xdr:nvSpPr>
        <xdr:cNvPr id="136" name="楕円 135"/>
        <xdr:cNvSpPr/>
      </xdr:nvSpPr>
      <xdr:spPr bwMode="auto">
        <a:xfrm>
          <a:off x="4953000" y="647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321545</xdr:rowOff>
    </xdr:from>
    <xdr:ext cx="736600" cy="259045"/>
    <xdr:sp macro="" textlink="">
      <xdr:nvSpPr>
        <xdr:cNvPr id="137" name="テキスト ボックス 136"/>
        <xdr:cNvSpPr txBox="1"/>
      </xdr:nvSpPr>
      <xdr:spPr>
        <a:xfrm>
          <a:off x="4622800" y="624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134885</xdr:rowOff>
    </xdr:from>
    <xdr:to>
      <xdr:col>22</xdr:col>
      <xdr:colOff>165100</xdr:colOff>
      <xdr:row>34</xdr:row>
      <xdr:rowOff>236485</xdr:rowOff>
    </xdr:to>
    <xdr:sp macro="" textlink="">
      <xdr:nvSpPr>
        <xdr:cNvPr id="138" name="楕円 137"/>
        <xdr:cNvSpPr/>
      </xdr:nvSpPr>
      <xdr:spPr bwMode="auto">
        <a:xfrm>
          <a:off x="4254500" y="640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246662</xdr:rowOff>
    </xdr:from>
    <xdr:ext cx="762000" cy="259045"/>
    <xdr:sp macro="" textlink="">
      <xdr:nvSpPr>
        <xdr:cNvPr id="139" name="テキスト ボックス 138"/>
        <xdr:cNvSpPr txBox="1"/>
      </xdr:nvSpPr>
      <xdr:spPr>
        <a:xfrm>
          <a:off x="3924300" y="61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131390</xdr:rowOff>
    </xdr:from>
    <xdr:to>
      <xdr:col>19</xdr:col>
      <xdr:colOff>38100</xdr:colOff>
      <xdr:row>34</xdr:row>
      <xdr:rowOff>232990</xdr:rowOff>
    </xdr:to>
    <xdr:sp macro="" textlink="">
      <xdr:nvSpPr>
        <xdr:cNvPr id="140" name="楕円 139"/>
        <xdr:cNvSpPr/>
      </xdr:nvSpPr>
      <xdr:spPr bwMode="auto">
        <a:xfrm>
          <a:off x="3556000" y="639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243167</xdr:rowOff>
    </xdr:from>
    <xdr:ext cx="762000" cy="259045"/>
    <xdr:sp macro="" textlink="">
      <xdr:nvSpPr>
        <xdr:cNvPr id="141" name="テキスト ボックス 140"/>
        <xdr:cNvSpPr txBox="1"/>
      </xdr:nvSpPr>
      <xdr:spPr>
        <a:xfrm>
          <a:off x="3225800" y="616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58043</xdr:rowOff>
    </xdr:from>
    <xdr:to>
      <xdr:col>15</xdr:col>
      <xdr:colOff>101600</xdr:colOff>
      <xdr:row>34</xdr:row>
      <xdr:rowOff>159643</xdr:rowOff>
    </xdr:to>
    <xdr:sp macro="" textlink="">
      <xdr:nvSpPr>
        <xdr:cNvPr id="142" name="楕円 141"/>
        <xdr:cNvSpPr/>
      </xdr:nvSpPr>
      <xdr:spPr bwMode="auto">
        <a:xfrm>
          <a:off x="2857500" y="632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169820</xdr:rowOff>
    </xdr:from>
    <xdr:ext cx="762000" cy="259045"/>
    <xdr:sp macro="" textlink="">
      <xdr:nvSpPr>
        <xdr:cNvPr id="143" name="テキスト ボックス 142"/>
        <xdr:cNvSpPr txBox="1"/>
      </xdr:nvSpPr>
      <xdr:spPr>
        <a:xfrm>
          <a:off x="2527300" y="609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156799</xdr:rowOff>
    </xdr:from>
    <xdr:to>
      <xdr:col>24</xdr:col>
      <xdr:colOff>63500</xdr:colOff>
      <xdr:row>32</xdr:row>
      <xdr:rowOff>74206</xdr:rowOff>
    </xdr:to>
    <xdr:cxnSp macro="">
      <xdr:nvCxnSpPr>
        <xdr:cNvPr id="59" name="直線コネクタ 58"/>
        <xdr:cNvCxnSpPr/>
      </xdr:nvCxnSpPr>
      <xdr:spPr>
        <a:xfrm>
          <a:off x="3797300" y="5471749"/>
          <a:ext cx="8382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156799</xdr:rowOff>
    </xdr:from>
    <xdr:to>
      <xdr:col>19</xdr:col>
      <xdr:colOff>177800</xdr:colOff>
      <xdr:row>32</xdr:row>
      <xdr:rowOff>74206</xdr:rowOff>
    </xdr:to>
    <xdr:cxnSp macro="">
      <xdr:nvCxnSpPr>
        <xdr:cNvPr id="62" name="直線コネクタ 61"/>
        <xdr:cNvCxnSpPr/>
      </xdr:nvCxnSpPr>
      <xdr:spPr>
        <a:xfrm flipV="1">
          <a:off x="2908300" y="5471749"/>
          <a:ext cx="8890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74206</xdr:rowOff>
    </xdr:from>
    <xdr:to>
      <xdr:col>15</xdr:col>
      <xdr:colOff>50800</xdr:colOff>
      <xdr:row>32</xdr:row>
      <xdr:rowOff>112131</xdr:rowOff>
    </xdr:to>
    <xdr:cxnSp macro="">
      <xdr:nvCxnSpPr>
        <xdr:cNvPr id="65" name="直線コネクタ 64"/>
        <xdr:cNvCxnSpPr/>
      </xdr:nvCxnSpPr>
      <xdr:spPr>
        <a:xfrm flipV="1">
          <a:off x="2019300" y="5560606"/>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27343</xdr:rowOff>
    </xdr:from>
    <xdr:to>
      <xdr:col>10</xdr:col>
      <xdr:colOff>114300</xdr:colOff>
      <xdr:row>32</xdr:row>
      <xdr:rowOff>112131</xdr:rowOff>
    </xdr:to>
    <xdr:cxnSp macro="">
      <xdr:nvCxnSpPr>
        <xdr:cNvPr id="68" name="直線コネクタ 67"/>
        <xdr:cNvCxnSpPr/>
      </xdr:nvCxnSpPr>
      <xdr:spPr>
        <a:xfrm>
          <a:off x="1130300" y="5513743"/>
          <a:ext cx="8890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17760</xdr:rowOff>
    </xdr:from>
    <xdr:to>
      <xdr:col>6</xdr:col>
      <xdr:colOff>38100</xdr:colOff>
      <xdr:row>36</xdr:row>
      <xdr:rowOff>119360</xdr:rowOff>
    </xdr:to>
    <xdr:sp macro="" textlink="">
      <xdr:nvSpPr>
        <xdr:cNvPr id="71" name="フローチャート: 判断 70"/>
        <xdr:cNvSpPr/>
      </xdr:nvSpPr>
      <xdr:spPr>
        <a:xfrm>
          <a:off x="1079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110487</xdr:rowOff>
    </xdr:from>
    <xdr:ext cx="534377" cy="259045"/>
    <xdr:sp macro="" textlink="">
      <xdr:nvSpPr>
        <xdr:cNvPr id="72" name="テキスト ボックス 71"/>
        <xdr:cNvSpPr txBox="1"/>
      </xdr:nvSpPr>
      <xdr:spPr>
        <a:xfrm>
          <a:off x="863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23406</xdr:rowOff>
    </xdr:from>
    <xdr:to>
      <xdr:col>24</xdr:col>
      <xdr:colOff>114300</xdr:colOff>
      <xdr:row>32</xdr:row>
      <xdr:rowOff>125006</xdr:rowOff>
    </xdr:to>
    <xdr:sp macro="" textlink="">
      <xdr:nvSpPr>
        <xdr:cNvPr id="78" name="楕円 77"/>
        <xdr:cNvSpPr/>
      </xdr:nvSpPr>
      <xdr:spPr>
        <a:xfrm>
          <a:off x="4584700" y="55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46283</xdr:rowOff>
    </xdr:from>
    <xdr:ext cx="534377" cy="259045"/>
    <xdr:sp macro="" textlink="">
      <xdr:nvSpPr>
        <xdr:cNvPr id="79" name="人件費該当値テキスト"/>
        <xdr:cNvSpPr txBox="1"/>
      </xdr:nvSpPr>
      <xdr:spPr>
        <a:xfrm>
          <a:off x="4686300" y="536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105999</xdr:rowOff>
    </xdr:from>
    <xdr:to>
      <xdr:col>20</xdr:col>
      <xdr:colOff>38100</xdr:colOff>
      <xdr:row>32</xdr:row>
      <xdr:rowOff>36149</xdr:rowOff>
    </xdr:to>
    <xdr:sp macro="" textlink="">
      <xdr:nvSpPr>
        <xdr:cNvPr id="80" name="楕円 79"/>
        <xdr:cNvSpPr/>
      </xdr:nvSpPr>
      <xdr:spPr>
        <a:xfrm>
          <a:off x="3746500" y="542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52676</xdr:rowOff>
    </xdr:from>
    <xdr:ext cx="534377" cy="259045"/>
    <xdr:sp macro="" textlink="">
      <xdr:nvSpPr>
        <xdr:cNvPr id="81" name="テキスト ボックス 80"/>
        <xdr:cNvSpPr txBox="1"/>
      </xdr:nvSpPr>
      <xdr:spPr>
        <a:xfrm>
          <a:off x="3530111" y="519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23406</xdr:rowOff>
    </xdr:from>
    <xdr:to>
      <xdr:col>15</xdr:col>
      <xdr:colOff>101600</xdr:colOff>
      <xdr:row>32</xdr:row>
      <xdr:rowOff>125006</xdr:rowOff>
    </xdr:to>
    <xdr:sp macro="" textlink="">
      <xdr:nvSpPr>
        <xdr:cNvPr id="82" name="楕円 81"/>
        <xdr:cNvSpPr/>
      </xdr:nvSpPr>
      <xdr:spPr>
        <a:xfrm>
          <a:off x="2857500" y="55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141533</xdr:rowOff>
    </xdr:from>
    <xdr:ext cx="534377" cy="259045"/>
    <xdr:sp macro="" textlink="">
      <xdr:nvSpPr>
        <xdr:cNvPr id="83" name="テキスト ボックス 82"/>
        <xdr:cNvSpPr txBox="1"/>
      </xdr:nvSpPr>
      <xdr:spPr>
        <a:xfrm>
          <a:off x="2641111" y="52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61331</xdr:rowOff>
    </xdr:from>
    <xdr:to>
      <xdr:col>10</xdr:col>
      <xdr:colOff>165100</xdr:colOff>
      <xdr:row>32</xdr:row>
      <xdr:rowOff>162931</xdr:rowOff>
    </xdr:to>
    <xdr:sp macro="" textlink="">
      <xdr:nvSpPr>
        <xdr:cNvPr id="84" name="楕円 83"/>
        <xdr:cNvSpPr/>
      </xdr:nvSpPr>
      <xdr:spPr>
        <a:xfrm>
          <a:off x="1968500" y="55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8008</xdr:rowOff>
    </xdr:from>
    <xdr:ext cx="534377" cy="259045"/>
    <xdr:sp macro="" textlink="">
      <xdr:nvSpPr>
        <xdr:cNvPr id="85" name="テキスト ボックス 84"/>
        <xdr:cNvSpPr txBox="1"/>
      </xdr:nvSpPr>
      <xdr:spPr>
        <a:xfrm>
          <a:off x="1752111" y="53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147993</xdr:rowOff>
    </xdr:from>
    <xdr:to>
      <xdr:col>6</xdr:col>
      <xdr:colOff>38100</xdr:colOff>
      <xdr:row>32</xdr:row>
      <xdr:rowOff>78143</xdr:rowOff>
    </xdr:to>
    <xdr:sp macro="" textlink="">
      <xdr:nvSpPr>
        <xdr:cNvPr id="86" name="楕円 85"/>
        <xdr:cNvSpPr/>
      </xdr:nvSpPr>
      <xdr:spPr>
        <a:xfrm>
          <a:off x="1079500" y="54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94670</xdr:rowOff>
    </xdr:from>
    <xdr:ext cx="534377" cy="259045"/>
    <xdr:sp macro="" textlink="">
      <xdr:nvSpPr>
        <xdr:cNvPr id="87" name="テキスト ボックス 86"/>
        <xdr:cNvSpPr txBox="1"/>
      </xdr:nvSpPr>
      <xdr:spPr>
        <a:xfrm>
          <a:off x="863111" y="523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2714</xdr:rowOff>
    </xdr:from>
    <xdr:to>
      <xdr:col>24</xdr:col>
      <xdr:colOff>63500</xdr:colOff>
      <xdr:row>58</xdr:row>
      <xdr:rowOff>83562</xdr:rowOff>
    </xdr:to>
    <xdr:cxnSp macro="">
      <xdr:nvCxnSpPr>
        <xdr:cNvPr id="119" name="直線コネクタ 118"/>
        <xdr:cNvCxnSpPr/>
      </xdr:nvCxnSpPr>
      <xdr:spPr>
        <a:xfrm flipV="1">
          <a:off x="3797300" y="9946814"/>
          <a:ext cx="8382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83562</xdr:rowOff>
    </xdr:from>
    <xdr:to>
      <xdr:col>19</xdr:col>
      <xdr:colOff>177800</xdr:colOff>
      <xdr:row>58</xdr:row>
      <xdr:rowOff>95667</xdr:rowOff>
    </xdr:to>
    <xdr:cxnSp macro="">
      <xdr:nvCxnSpPr>
        <xdr:cNvPr id="122" name="直線コネクタ 121"/>
        <xdr:cNvCxnSpPr/>
      </xdr:nvCxnSpPr>
      <xdr:spPr>
        <a:xfrm flipV="1">
          <a:off x="2908300" y="10027662"/>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95667</xdr:rowOff>
    </xdr:from>
    <xdr:to>
      <xdr:col>15</xdr:col>
      <xdr:colOff>50800</xdr:colOff>
      <xdr:row>58</xdr:row>
      <xdr:rowOff>101012</xdr:rowOff>
    </xdr:to>
    <xdr:cxnSp macro="">
      <xdr:nvCxnSpPr>
        <xdr:cNvPr id="125" name="直線コネクタ 124"/>
        <xdr:cNvCxnSpPr/>
      </xdr:nvCxnSpPr>
      <xdr:spPr>
        <a:xfrm flipV="1">
          <a:off x="2019300" y="10039767"/>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101012</xdr:rowOff>
    </xdr:from>
    <xdr:to>
      <xdr:col>10</xdr:col>
      <xdr:colOff>114300</xdr:colOff>
      <xdr:row>58</xdr:row>
      <xdr:rowOff>130501</xdr:rowOff>
    </xdr:to>
    <xdr:cxnSp macro="">
      <xdr:nvCxnSpPr>
        <xdr:cNvPr id="128" name="直線コネクタ 127"/>
        <xdr:cNvCxnSpPr/>
      </xdr:nvCxnSpPr>
      <xdr:spPr>
        <a:xfrm flipV="1">
          <a:off x="1130300" y="10045112"/>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14877</xdr:rowOff>
    </xdr:from>
    <xdr:to>
      <xdr:col>6</xdr:col>
      <xdr:colOff>38100</xdr:colOff>
      <xdr:row>58</xdr:row>
      <xdr:rowOff>116477</xdr:rowOff>
    </xdr:to>
    <xdr:sp macro="" textlink="">
      <xdr:nvSpPr>
        <xdr:cNvPr id="131" name="フローチャート: 判断 130"/>
        <xdr:cNvSpPr/>
      </xdr:nvSpPr>
      <xdr:spPr>
        <a:xfrm>
          <a:off x="1079500" y="995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133004</xdr:rowOff>
    </xdr:from>
    <xdr:ext cx="534377" cy="259045"/>
    <xdr:sp macro="" textlink="">
      <xdr:nvSpPr>
        <xdr:cNvPr id="132" name="テキスト ボックス 131"/>
        <xdr:cNvSpPr txBox="1"/>
      </xdr:nvSpPr>
      <xdr:spPr>
        <a:xfrm>
          <a:off x="863111" y="97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123364</xdr:rowOff>
    </xdr:from>
    <xdr:to>
      <xdr:col>24</xdr:col>
      <xdr:colOff>114300</xdr:colOff>
      <xdr:row>58</xdr:row>
      <xdr:rowOff>53514</xdr:rowOff>
    </xdr:to>
    <xdr:sp macro="" textlink="">
      <xdr:nvSpPr>
        <xdr:cNvPr id="138" name="楕円 137"/>
        <xdr:cNvSpPr/>
      </xdr:nvSpPr>
      <xdr:spPr>
        <a:xfrm>
          <a:off x="4584700" y="989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101791</xdr:rowOff>
    </xdr:from>
    <xdr:ext cx="534377" cy="259045"/>
    <xdr:sp macro="" textlink="">
      <xdr:nvSpPr>
        <xdr:cNvPr id="139" name="物件費該当値テキスト"/>
        <xdr:cNvSpPr txBox="1"/>
      </xdr:nvSpPr>
      <xdr:spPr>
        <a:xfrm>
          <a:off x="4686300" y="98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32762</xdr:rowOff>
    </xdr:from>
    <xdr:to>
      <xdr:col>20</xdr:col>
      <xdr:colOff>38100</xdr:colOff>
      <xdr:row>58</xdr:row>
      <xdr:rowOff>134362</xdr:rowOff>
    </xdr:to>
    <xdr:sp macro="" textlink="">
      <xdr:nvSpPr>
        <xdr:cNvPr id="140" name="楕円 139"/>
        <xdr:cNvSpPr/>
      </xdr:nvSpPr>
      <xdr:spPr>
        <a:xfrm>
          <a:off x="3746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125489</xdr:rowOff>
    </xdr:from>
    <xdr:ext cx="534377" cy="259045"/>
    <xdr:sp macro="" textlink="">
      <xdr:nvSpPr>
        <xdr:cNvPr id="141" name="テキスト ボックス 140"/>
        <xdr:cNvSpPr txBox="1"/>
      </xdr:nvSpPr>
      <xdr:spPr>
        <a:xfrm>
          <a:off x="3530111" y="10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44867</xdr:rowOff>
    </xdr:from>
    <xdr:to>
      <xdr:col>15</xdr:col>
      <xdr:colOff>101600</xdr:colOff>
      <xdr:row>58</xdr:row>
      <xdr:rowOff>146467</xdr:rowOff>
    </xdr:to>
    <xdr:sp macro="" textlink="">
      <xdr:nvSpPr>
        <xdr:cNvPr id="142" name="楕円 141"/>
        <xdr:cNvSpPr/>
      </xdr:nvSpPr>
      <xdr:spPr>
        <a:xfrm>
          <a:off x="2857500" y="99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137594</xdr:rowOff>
    </xdr:from>
    <xdr:ext cx="534377" cy="259045"/>
    <xdr:sp macro="" textlink="">
      <xdr:nvSpPr>
        <xdr:cNvPr id="143" name="テキスト ボックス 142"/>
        <xdr:cNvSpPr txBox="1"/>
      </xdr:nvSpPr>
      <xdr:spPr>
        <a:xfrm>
          <a:off x="2641111" y="100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50212</xdr:rowOff>
    </xdr:from>
    <xdr:to>
      <xdr:col>10</xdr:col>
      <xdr:colOff>165100</xdr:colOff>
      <xdr:row>58</xdr:row>
      <xdr:rowOff>151812</xdr:rowOff>
    </xdr:to>
    <xdr:sp macro="" textlink="">
      <xdr:nvSpPr>
        <xdr:cNvPr id="144" name="楕円 143"/>
        <xdr:cNvSpPr/>
      </xdr:nvSpPr>
      <xdr:spPr>
        <a:xfrm>
          <a:off x="1968500" y="99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142939</xdr:rowOff>
    </xdr:from>
    <xdr:ext cx="534377" cy="259045"/>
    <xdr:sp macro="" textlink="">
      <xdr:nvSpPr>
        <xdr:cNvPr id="145" name="テキスト ボックス 144"/>
        <xdr:cNvSpPr txBox="1"/>
      </xdr:nvSpPr>
      <xdr:spPr>
        <a:xfrm>
          <a:off x="1752111" y="100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79701</xdr:rowOff>
    </xdr:from>
    <xdr:to>
      <xdr:col>6</xdr:col>
      <xdr:colOff>38100</xdr:colOff>
      <xdr:row>59</xdr:row>
      <xdr:rowOff>9851</xdr:rowOff>
    </xdr:to>
    <xdr:sp macro="" textlink="">
      <xdr:nvSpPr>
        <xdr:cNvPr id="146" name="楕円 145"/>
        <xdr:cNvSpPr/>
      </xdr:nvSpPr>
      <xdr:spPr>
        <a:xfrm>
          <a:off x="1079500" y="100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978</xdr:rowOff>
    </xdr:from>
    <xdr:ext cx="534377" cy="259045"/>
    <xdr:sp macro="" textlink="">
      <xdr:nvSpPr>
        <xdr:cNvPr id="147" name="テキスト ボックス 146"/>
        <xdr:cNvSpPr txBox="1"/>
      </xdr:nvSpPr>
      <xdr:spPr>
        <a:xfrm>
          <a:off x="863111" y="1011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64480</xdr:rowOff>
    </xdr:from>
    <xdr:to>
      <xdr:col>24</xdr:col>
      <xdr:colOff>63500</xdr:colOff>
      <xdr:row>77</xdr:row>
      <xdr:rowOff>87013</xdr:rowOff>
    </xdr:to>
    <xdr:cxnSp macro="">
      <xdr:nvCxnSpPr>
        <xdr:cNvPr id="178" name="直線コネクタ 177"/>
        <xdr:cNvCxnSpPr/>
      </xdr:nvCxnSpPr>
      <xdr:spPr>
        <a:xfrm>
          <a:off x="3797300" y="13266130"/>
          <a:ext cx="8382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64480</xdr:rowOff>
    </xdr:from>
    <xdr:to>
      <xdr:col>19</xdr:col>
      <xdr:colOff>177800</xdr:colOff>
      <xdr:row>77</xdr:row>
      <xdr:rowOff>85162</xdr:rowOff>
    </xdr:to>
    <xdr:cxnSp macro="">
      <xdr:nvCxnSpPr>
        <xdr:cNvPr id="181" name="直線コネクタ 180"/>
        <xdr:cNvCxnSpPr/>
      </xdr:nvCxnSpPr>
      <xdr:spPr>
        <a:xfrm flipV="1">
          <a:off x="2908300" y="1326613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77978</xdr:rowOff>
    </xdr:from>
    <xdr:to>
      <xdr:col>15</xdr:col>
      <xdr:colOff>50800</xdr:colOff>
      <xdr:row>77</xdr:row>
      <xdr:rowOff>85162</xdr:rowOff>
    </xdr:to>
    <xdr:cxnSp macro="">
      <xdr:nvCxnSpPr>
        <xdr:cNvPr id="184" name="直線コネクタ 183"/>
        <xdr:cNvCxnSpPr/>
      </xdr:nvCxnSpPr>
      <xdr:spPr>
        <a:xfrm>
          <a:off x="2019300" y="13279628"/>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43362</xdr:rowOff>
    </xdr:from>
    <xdr:to>
      <xdr:col>10</xdr:col>
      <xdr:colOff>114300</xdr:colOff>
      <xdr:row>77</xdr:row>
      <xdr:rowOff>77978</xdr:rowOff>
    </xdr:to>
    <xdr:cxnSp macro="">
      <xdr:nvCxnSpPr>
        <xdr:cNvPr id="187" name="直線コネクタ 186"/>
        <xdr:cNvCxnSpPr/>
      </xdr:nvCxnSpPr>
      <xdr:spPr>
        <a:xfrm>
          <a:off x="1130300" y="13245012"/>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24022</xdr:rowOff>
    </xdr:from>
    <xdr:to>
      <xdr:col>6</xdr:col>
      <xdr:colOff>38100</xdr:colOff>
      <xdr:row>77</xdr:row>
      <xdr:rowOff>125622</xdr:rowOff>
    </xdr:to>
    <xdr:sp macro="" textlink="">
      <xdr:nvSpPr>
        <xdr:cNvPr id="190" name="フローチャート: 判断 189"/>
        <xdr:cNvSpPr/>
      </xdr:nvSpPr>
      <xdr:spPr>
        <a:xfrm>
          <a:off x="1079500" y="1322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116749</xdr:rowOff>
    </xdr:from>
    <xdr:ext cx="469744" cy="259045"/>
    <xdr:sp macro="" textlink="">
      <xdr:nvSpPr>
        <xdr:cNvPr id="191" name="テキスト ボックス 190"/>
        <xdr:cNvSpPr txBox="1"/>
      </xdr:nvSpPr>
      <xdr:spPr>
        <a:xfrm>
          <a:off x="895428" y="133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36213</xdr:rowOff>
    </xdr:from>
    <xdr:to>
      <xdr:col>24</xdr:col>
      <xdr:colOff>114300</xdr:colOff>
      <xdr:row>77</xdr:row>
      <xdr:rowOff>137813</xdr:rowOff>
    </xdr:to>
    <xdr:sp macro="" textlink="">
      <xdr:nvSpPr>
        <xdr:cNvPr id="197" name="楕円 196"/>
        <xdr:cNvSpPr/>
      </xdr:nvSpPr>
      <xdr:spPr>
        <a:xfrm>
          <a:off x="4584700" y="132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14640</xdr:rowOff>
    </xdr:from>
    <xdr:ext cx="469744" cy="259045"/>
    <xdr:sp macro="" textlink="">
      <xdr:nvSpPr>
        <xdr:cNvPr id="198" name="維持補修費該当値テキスト"/>
        <xdr:cNvSpPr txBox="1"/>
      </xdr:nvSpPr>
      <xdr:spPr>
        <a:xfrm>
          <a:off x="4686300" y="1321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13680</xdr:rowOff>
    </xdr:from>
    <xdr:to>
      <xdr:col>20</xdr:col>
      <xdr:colOff>38100</xdr:colOff>
      <xdr:row>77</xdr:row>
      <xdr:rowOff>115280</xdr:rowOff>
    </xdr:to>
    <xdr:sp macro="" textlink="">
      <xdr:nvSpPr>
        <xdr:cNvPr id="199" name="楕円 198"/>
        <xdr:cNvSpPr/>
      </xdr:nvSpPr>
      <xdr:spPr>
        <a:xfrm>
          <a:off x="3746500" y="132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106407</xdr:rowOff>
    </xdr:from>
    <xdr:ext cx="469744" cy="259045"/>
    <xdr:sp macro="" textlink="">
      <xdr:nvSpPr>
        <xdr:cNvPr id="200" name="テキスト ボックス 199"/>
        <xdr:cNvSpPr txBox="1"/>
      </xdr:nvSpPr>
      <xdr:spPr>
        <a:xfrm>
          <a:off x="3562428" y="133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34362</xdr:rowOff>
    </xdr:from>
    <xdr:to>
      <xdr:col>15</xdr:col>
      <xdr:colOff>101600</xdr:colOff>
      <xdr:row>77</xdr:row>
      <xdr:rowOff>135962</xdr:rowOff>
    </xdr:to>
    <xdr:sp macro="" textlink="">
      <xdr:nvSpPr>
        <xdr:cNvPr id="201" name="楕円 200"/>
        <xdr:cNvSpPr/>
      </xdr:nvSpPr>
      <xdr:spPr>
        <a:xfrm>
          <a:off x="2857500" y="132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127089</xdr:rowOff>
    </xdr:from>
    <xdr:ext cx="469744" cy="259045"/>
    <xdr:sp macro="" textlink="">
      <xdr:nvSpPr>
        <xdr:cNvPr id="202" name="テキスト ボックス 201"/>
        <xdr:cNvSpPr txBox="1"/>
      </xdr:nvSpPr>
      <xdr:spPr>
        <a:xfrm>
          <a:off x="2673428" y="13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27178</xdr:rowOff>
    </xdr:from>
    <xdr:to>
      <xdr:col>10</xdr:col>
      <xdr:colOff>165100</xdr:colOff>
      <xdr:row>77</xdr:row>
      <xdr:rowOff>128778</xdr:rowOff>
    </xdr:to>
    <xdr:sp macro="" textlink="">
      <xdr:nvSpPr>
        <xdr:cNvPr id="203" name="楕円 202"/>
        <xdr:cNvSpPr/>
      </xdr:nvSpPr>
      <xdr:spPr>
        <a:xfrm>
          <a:off x="1968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119905</xdr:rowOff>
    </xdr:from>
    <xdr:ext cx="469744" cy="259045"/>
    <xdr:sp macro="" textlink="">
      <xdr:nvSpPr>
        <xdr:cNvPr id="204" name="テキスト ボックス 203"/>
        <xdr:cNvSpPr txBox="1"/>
      </xdr:nvSpPr>
      <xdr:spPr>
        <a:xfrm>
          <a:off x="1784428" y="1332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164012</xdr:rowOff>
    </xdr:from>
    <xdr:to>
      <xdr:col>6</xdr:col>
      <xdr:colOff>38100</xdr:colOff>
      <xdr:row>77</xdr:row>
      <xdr:rowOff>94162</xdr:rowOff>
    </xdr:to>
    <xdr:sp macro="" textlink="">
      <xdr:nvSpPr>
        <xdr:cNvPr id="205" name="楕円 204"/>
        <xdr:cNvSpPr/>
      </xdr:nvSpPr>
      <xdr:spPr>
        <a:xfrm>
          <a:off x="1079500" y="131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110689</xdr:rowOff>
    </xdr:from>
    <xdr:ext cx="469744" cy="259045"/>
    <xdr:sp macro="" textlink="">
      <xdr:nvSpPr>
        <xdr:cNvPr id="206" name="テキスト ボックス 205"/>
        <xdr:cNvSpPr txBox="1"/>
      </xdr:nvSpPr>
      <xdr:spPr>
        <a:xfrm>
          <a:off x="895428" y="1296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122301</xdr:rowOff>
    </xdr:from>
    <xdr:to>
      <xdr:col>24</xdr:col>
      <xdr:colOff>63500</xdr:colOff>
      <xdr:row>96</xdr:row>
      <xdr:rowOff>136144</xdr:rowOff>
    </xdr:to>
    <xdr:cxnSp macro="">
      <xdr:nvCxnSpPr>
        <xdr:cNvPr id="236" name="直線コネクタ 235"/>
        <xdr:cNvCxnSpPr/>
      </xdr:nvCxnSpPr>
      <xdr:spPr>
        <a:xfrm flipV="1">
          <a:off x="3797300" y="16581501"/>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104445</xdr:rowOff>
    </xdr:from>
    <xdr:to>
      <xdr:col>19</xdr:col>
      <xdr:colOff>177800</xdr:colOff>
      <xdr:row>96</xdr:row>
      <xdr:rowOff>136144</xdr:rowOff>
    </xdr:to>
    <xdr:cxnSp macro="">
      <xdr:nvCxnSpPr>
        <xdr:cNvPr id="239" name="直線コネクタ 238"/>
        <xdr:cNvCxnSpPr/>
      </xdr:nvCxnSpPr>
      <xdr:spPr>
        <a:xfrm>
          <a:off x="2908300" y="16563645"/>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104445</xdr:rowOff>
    </xdr:from>
    <xdr:to>
      <xdr:col>15</xdr:col>
      <xdr:colOff>50800</xdr:colOff>
      <xdr:row>96</xdr:row>
      <xdr:rowOff>135801</xdr:rowOff>
    </xdr:to>
    <xdr:cxnSp macro="">
      <xdr:nvCxnSpPr>
        <xdr:cNvPr id="242" name="直線コネクタ 241"/>
        <xdr:cNvCxnSpPr/>
      </xdr:nvCxnSpPr>
      <xdr:spPr>
        <a:xfrm flipV="1">
          <a:off x="2019300" y="1656364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135801</xdr:rowOff>
    </xdr:from>
    <xdr:to>
      <xdr:col>10</xdr:col>
      <xdr:colOff>114300</xdr:colOff>
      <xdr:row>96</xdr:row>
      <xdr:rowOff>165697</xdr:rowOff>
    </xdr:to>
    <xdr:cxnSp macro="">
      <xdr:nvCxnSpPr>
        <xdr:cNvPr id="245" name="直線コネクタ 244"/>
        <xdr:cNvCxnSpPr/>
      </xdr:nvCxnSpPr>
      <xdr:spPr>
        <a:xfrm flipV="1">
          <a:off x="1130300" y="16595001"/>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71501</xdr:rowOff>
    </xdr:from>
    <xdr:to>
      <xdr:col>24</xdr:col>
      <xdr:colOff>114300</xdr:colOff>
      <xdr:row>97</xdr:row>
      <xdr:rowOff>1651</xdr:rowOff>
    </xdr:to>
    <xdr:sp macro="" textlink="">
      <xdr:nvSpPr>
        <xdr:cNvPr id="255" name="楕円 254"/>
        <xdr:cNvSpPr/>
      </xdr:nvSpPr>
      <xdr:spPr>
        <a:xfrm>
          <a:off x="4584700" y="165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94378</xdr:rowOff>
    </xdr:from>
    <xdr:ext cx="534377" cy="259045"/>
    <xdr:sp macro="" textlink="">
      <xdr:nvSpPr>
        <xdr:cNvPr id="256" name="扶助費該当値テキスト"/>
        <xdr:cNvSpPr txBox="1"/>
      </xdr:nvSpPr>
      <xdr:spPr>
        <a:xfrm>
          <a:off x="4686300"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85344</xdr:rowOff>
    </xdr:from>
    <xdr:to>
      <xdr:col>20</xdr:col>
      <xdr:colOff>38100</xdr:colOff>
      <xdr:row>97</xdr:row>
      <xdr:rowOff>15494</xdr:rowOff>
    </xdr:to>
    <xdr:sp macro="" textlink="">
      <xdr:nvSpPr>
        <xdr:cNvPr id="257" name="楕円 256"/>
        <xdr:cNvSpPr/>
      </xdr:nvSpPr>
      <xdr:spPr>
        <a:xfrm>
          <a:off x="3746500" y="165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32021</xdr:rowOff>
    </xdr:from>
    <xdr:ext cx="534377" cy="259045"/>
    <xdr:sp macro="" textlink="">
      <xdr:nvSpPr>
        <xdr:cNvPr id="258" name="テキスト ボックス 257"/>
        <xdr:cNvSpPr txBox="1"/>
      </xdr:nvSpPr>
      <xdr:spPr>
        <a:xfrm>
          <a:off x="3530111" y="163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53645</xdr:rowOff>
    </xdr:from>
    <xdr:to>
      <xdr:col>15</xdr:col>
      <xdr:colOff>101600</xdr:colOff>
      <xdr:row>96</xdr:row>
      <xdr:rowOff>155245</xdr:rowOff>
    </xdr:to>
    <xdr:sp macro="" textlink="">
      <xdr:nvSpPr>
        <xdr:cNvPr id="259" name="楕円 258"/>
        <xdr:cNvSpPr/>
      </xdr:nvSpPr>
      <xdr:spPr>
        <a:xfrm>
          <a:off x="2857500" y="165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322</xdr:rowOff>
    </xdr:from>
    <xdr:ext cx="534377" cy="259045"/>
    <xdr:sp macro="" textlink="">
      <xdr:nvSpPr>
        <xdr:cNvPr id="260" name="テキスト ボックス 259"/>
        <xdr:cNvSpPr txBox="1"/>
      </xdr:nvSpPr>
      <xdr:spPr>
        <a:xfrm>
          <a:off x="2641111" y="162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85001</xdr:rowOff>
    </xdr:from>
    <xdr:to>
      <xdr:col>10</xdr:col>
      <xdr:colOff>165100</xdr:colOff>
      <xdr:row>97</xdr:row>
      <xdr:rowOff>15151</xdr:rowOff>
    </xdr:to>
    <xdr:sp macro="" textlink="">
      <xdr:nvSpPr>
        <xdr:cNvPr id="261" name="楕円 260"/>
        <xdr:cNvSpPr/>
      </xdr:nvSpPr>
      <xdr:spPr>
        <a:xfrm>
          <a:off x="1968500" y="165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31678</xdr:rowOff>
    </xdr:from>
    <xdr:ext cx="534377" cy="259045"/>
    <xdr:sp macro="" textlink="">
      <xdr:nvSpPr>
        <xdr:cNvPr id="262" name="テキスト ボックス 261"/>
        <xdr:cNvSpPr txBox="1"/>
      </xdr:nvSpPr>
      <xdr:spPr>
        <a:xfrm>
          <a:off x="1752111" y="163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114897</xdr:rowOff>
    </xdr:from>
    <xdr:to>
      <xdr:col>6</xdr:col>
      <xdr:colOff>38100</xdr:colOff>
      <xdr:row>97</xdr:row>
      <xdr:rowOff>45047</xdr:rowOff>
    </xdr:to>
    <xdr:sp macro="" textlink="">
      <xdr:nvSpPr>
        <xdr:cNvPr id="263" name="楕円 262"/>
        <xdr:cNvSpPr/>
      </xdr:nvSpPr>
      <xdr:spPr>
        <a:xfrm>
          <a:off x="1079500" y="165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61574</xdr:rowOff>
    </xdr:from>
    <xdr:ext cx="534377" cy="259045"/>
    <xdr:sp macro="" textlink="">
      <xdr:nvSpPr>
        <xdr:cNvPr id="264" name="テキスト ボックス 263"/>
        <xdr:cNvSpPr txBox="1"/>
      </xdr:nvSpPr>
      <xdr:spPr>
        <a:xfrm>
          <a:off x="863111" y="163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81059</xdr:rowOff>
    </xdr:from>
    <xdr:to>
      <xdr:col>55</xdr:col>
      <xdr:colOff>0</xdr:colOff>
      <xdr:row>37</xdr:row>
      <xdr:rowOff>91172</xdr:rowOff>
    </xdr:to>
    <xdr:cxnSp macro="">
      <xdr:nvCxnSpPr>
        <xdr:cNvPr id="295" name="直線コネクタ 294"/>
        <xdr:cNvCxnSpPr/>
      </xdr:nvCxnSpPr>
      <xdr:spPr>
        <a:xfrm flipV="1">
          <a:off x="9639300" y="6424709"/>
          <a:ext cx="8382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84836</xdr:rowOff>
    </xdr:from>
    <xdr:to>
      <xdr:col>50</xdr:col>
      <xdr:colOff>114300</xdr:colOff>
      <xdr:row>37</xdr:row>
      <xdr:rowOff>91172</xdr:rowOff>
    </xdr:to>
    <xdr:cxnSp macro="">
      <xdr:nvCxnSpPr>
        <xdr:cNvPr id="298" name="直線コネクタ 297"/>
        <xdr:cNvCxnSpPr/>
      </xdr:nvCxnSpPr>
      <xdr:spPr>
        <a:xfrm>
          <a:off x="8750300" y="6428486"/>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84836</xdr:rowOff>
    </xdr:from>
    <xdr:to>
      <xdr:col>45</xdr:col>
      <xdr:colOff>177800</xdr:colOff>
      <xdr:row>37</xdr:row>
      <xdr:rowOff>134889</xdr:rowOff>
    </xdr:to>
    <xdr:cxnSp macro="">
      <xdr:nvCxnSpPr>
        <xdr:cNvPr id="301" name="直線コネクタ 300"/>
        <xdr:cNvCxnSpPr/>
      </xdr:nvCxnSpPr>
      <xdr:spPr>
        <a:xfrm flipV="1">
          <a:off x="7861300" y="6428486"/>
          <a:ext cx="889000" cy="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134889</xdr:rowOff>
    </xdr:from>
    <xdr:to>
      <xdr:col>41</xdr:col>
      <xdr:colOff>50800</xdr:colOff>
      <xdr:row>37</xdr:row>
      <xdr:rowOff>135542</xdr:rowOff>
    </xdr:to>
    <xdr:cxnSp macro="">
      <xdr:nvCxnSpPr>
        <xdr:cNvPr id="304" name="直線コネクタ 303"/>
        <xdr:cNvCxnSpPr/>
      </xdr:nvCxnSpPr>
      <xdr:spPr>
        <a:xfrm flipV="1">
          <a:off x="6972300" y="647853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157524</xdr:rowOff>
    </xdr:from>
    <xdr:to>
      <xdr:col>36</xdr:col>
      <xdr:colOff>165100</xdr:colOff>
      <xdr:row>37</xdr:row>
      <xdr:rowOff>87674</xdr:rowOff>
    </xdr:to>
    <xdr:sp macro="" textlink="">
      <xdr:nvSpPr>
        <xdr:cNvPr id="307" name="フローチャート: 判断 306"/>
        <xdr:cNvSpPr/>
      </xdr:nvSpPr>
      <xdr:spPr>
        <a:xfrm>
          <a:off x="6921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104201</xdr:rowOff>
    </xdr:from>
    <xdr:ext cx="534377" cy="259045"/>
    <xdr:sp macro="" textlink="">
      <xdr:nvSpPr>
        <xdr:cNvPr id="308" name="テキスト ボックス 307"/>
        <xdr:cNvSpPr txBox="1"/>
      </xdr:nvSpPr>
      <xdr:spPr>
        <a:xfrm>
          <a:off x="6705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30259</xdr:rowOff>
    </xdr:from>
    <xdr:to>
      <xdr:col>55</xdr:col>
      <xdr:colOff>50800</xdr:colOff>
      <xdr:row>37</xdr:row>
      <xdr:rowOff>131859</xdr:rowOff>
    </xdr:to>
    <xdr:sp macro="" textlink="">
      <xdr:nvSpPr>
        <xdr:cNvPr id="314" name="楕円 313"/>
        <xdr:cNvSpPr/>
      </xdr:nvSpPr>
      <xdr:spPr>
        <a:xfrm>
          <a:off x="10426700" y="63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8686</xdr:rowOff>
    </xdr:from>
    <xdr:ext cx="534377" cy="259045"/>
    <xdr:sp macro="" textlink="">
      <xdr:nvSpPr>
        <xdr:cNvPr id="315" name="補助費等該当値テキスト"/>
        <xdr:cNvSpPr txBox="1"/>
      </xdr:nvSpPr>
      <xdr:spPr>
        <a:xfrm>
          <a:off x="10528300" y="635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40372</xdr:rowOff>
    </xdr:from>
    <xdr:to>
      <xdr:col>50</xdr:col>
      <xdr:colOff>165100</xdr:colOff>
      <xdr:row>37</xdr:row>
      <xdr:rowOff>141972</xdr:rowOff>
    </xdr:to>
    <xdr:sp macro="" textlink="">
      <xdr:nvSpPr>
        <xdr:cNvPr id="316" name="楕円 315"/>
        <xdr:cNvSpPr/>
      </xdr:nvSpPr>
      <xdr:spPr>
        <a:xfrm>
          <a:off x="9588500" y="63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133098</xdr:rowOff>
    </xdr:from>
    <xdr:ext cx="534377" cy="259045"/>
    <xdr:sp macro="" textlink="">
      <xdr:nvSpPr>
        <xdr:cNvPr id="317" name="テキスト ボックス 316"/>
        <xdr:cNvSpPr txBox="1"/>
      </xdr:nvSpPr>
      <xdr:spPr>
        <a:xfrm>
          <a:off x="9372111" y="647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34036</xdr:rowOff>
    </xdr:from>
    <xdr:to>
      <xdr:col>46</xdr:col>
      <xdr:colOff>38100</xdr:colOff>
      <xdr:row>37</xdr:row>
      <xdr:rowOff>135636</xdr:rowOff>
    </xdr:to>
    <xdr:sp macro="" textlink="">
      <xdr:nvSpPr>
        <xdr:cNvPr id="318" name="楕円 317"/>
        <xdr:cNvSpPr/>
      </xdr:nvSpPr>
      <xdr:spPr>
        <a:xfrm>
          <a:off x="8699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126763</xdr:rowOff>
    </xdr:from>
    <xdr:ext cx="534377" cy="259045"/>
    <xdr:sp macro="" textlink="">
      <xdr:nvSpPr>
        <xdr:cNvPr id="319" name="テキスト ボックス 318"/>
        <xdr:cNvSpPr txBox="1"/>
      </xdr:nvSpPr>
      <xdr:spPr>
        <a:xfrm>
          <a:off x="8483111" y="64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84089</xdr:rowOff>
    </xdr:from>
    <xdr:to>
      <xdr:col>41</xdr:col>
      <xdr:colOff>101600</xdr:colOff>
      <xdr:row>38</xdr:row>
      <xdr:rowOff>14239</xdr:rowOff>
    </xdr:to>
    <xdr:sp macro="" textlink="">
      <xdr:nvSpPr>
        <xdr:cNvPr id="320" name="楕円 319"/>
        <xdr:cNvSpPr/>
      </xdr:nvSpPr>
      <xdr:spPr>
        <a:xfrm>
          <a:off x="7810500" y="64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5366</xdr:rowOff>
    </xdr:from>
    <xdr:ext cx="534377" cy="259045"/>
    <xdr:sp macro="" textlink="">
      <xdr:nvSpPr>
        <xdr:cNvPr id="321" name="テキスト ボックス 320"/>
        <xdr:cNvSpPr txBox="1"/>
      </xdr:nvSpPr>
      <xdr:spPr>
        <a:xfrm>
          <a:off x="7594111" y="652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84742</xdr:rowOff>
    </xdr:from>
    <xdr:to>
      <xdr:col>36</xdr:col>
      <xdr:colOff>165100</xdr:colOff>
      <xdr:row>38</xdr:row>
      <xdr:rowOff>14892</xdr:rowOff>
    </xdr:to>
    <xdr:sp macro="" textlink="">
      <xdr:nvSpPr>
        <xdr:cNvPr id="322" name="楕円 321"/>
        <xdr:cNvSpPr/>
      </xdr:nvSpPr>
      <xdr:spPr>
        <a:xfrm>
          <a:off x="6921500" y="6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6018</xdr:rowOff>
    </xdr:from>
    <xdr:ext cx="534377" cy="259045"/>
    <xdr:sp macro="" textlink="">
      <xdr:nvSpPr>
        <xdr:cNvPr id="323" name="テキスト ボックス 322"/>
        <xdr:cNvSpPr txBox="1"/>
      </xdr:nvSpPr>
      <xdr:spPr>
        <a:xfrm>
          <a:off x="6705111" y="65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84935</xdr:rowOff>
    </xdr:from>
    <xdr:to>
      <xdr:col>55</xdr:col>
      <xdr:colOff>0</xdr:colOff>
      <xdr:row>57</xdr:row>
      <xdr:rowOff>158586</xdr:rowOff>
    </xdr:to>
    <xdr:cxnSp macro="">
      <xdr:nvCxnSpPr>
        <xdr:cNvPr id="352" name="直線コネクタ 351"/>
        <xdr:cNvCxnSpPr/>
      </xdr:nvCxnSpPr>
      <xdr:spPr>
        <a:xfrm flipV="1">
          <a:off x="9639300" y="9857585"/>
          <a:ext cx="838200" cy="7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158586</xdr:rowOff>
    </xdr:from>
    <xdr:to>
      <xdr:col>50</xdr:col>
      <xdr:colOff>114300</xdr:colOff>
      <xdr:row>58</xdr:row>
      <xdr:rowOff>47128</xdr:rowOff>
    </xdr:to>
    <xdr:cxnSp macro="">
      <xdr:nvCxnSpPr>
        <xdr:cNvPr id="355" name="直線コネクタ 354"/>
        <xdr:cNvCxnSpPr/>
      </xdr:nvCxnSpPr>
      <xdr:spPr>
        <a:xfrm flipV="1">
          <a:off x="8750300" y="9931236"/>
          <a:ext cx="889000" cy="5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47128</xdr:rowOff>
    </xdr:from>
    <xdr:to>
      <xdr:col>45</xdr:col>
      <xdr:colOff>177800</xdr:colOff>
      <xdr:row>58</xdr:row>
      <xdr:rowOff>48588</xdr:rowOff>
    </xdr:to>
    <xdr:cxnSp macro="">
      <xdr:nvCxnSpPr>
        <xdr:cNvPr id="358" name="直線コネクタ 357"/>
        <xdr:cNvCxnSpPr/>
      </xdr:nvCxnSpPr>
      <xdr:spPr>
        <a:xfrm flipV="1">
          <a:off x="7861300" y="9991228"/>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12477</xdr:rowOff>
    </xdr:from>
    <xdr:to>
      <xdr:col>41</xdr:col>
      <xdr:colOff>50800</xdr:colOff>
      <xdr:row>58</xdr:row>
      <xdr:rowOff>48588</xdr:rowOff>
    </xdr:to>
    <xdr:cxnSp macro="">
      <xdr:nvCxnSpPr>
        <xdr:cNvPr id="361" name="直線コネクタ 360"/>
        <xdr:cNvCxnSpPr/>
      </xdr:nvCxnSpPr>
      <xdr:spPr>
        <a:xfrm>
          <a:off x="6972300" y="9956577"/>
          <a:ext cx="889000" cy="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156421</xdr:rowOff>
    </xdr:from>
    <xdr:to>
      <xdr:col>36</xdr:col>
      <xdr:colOff>165100</xdr:colOff>
      <xdr:row>58</xdr:row>
      <xdr:rowOff>86571</xdr:rowOff>
    </xdr:to>
    <xdr:sp macro="" textlink="">
      <xdr:nvSpPr>
        <xdr:cNvPr id="364" name="フローチャート: 判断 363"/>
        <xdr:cNvSpPr/>
      </xdr:nvSpPr>
      <xdr:spPr>
        <a:xfrm>
          <a:off x="6921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77698</xdr:rowOff>
    </xdr:from>
    <xdr:ext cx="534377" cy="259045"/>
    <xdr:sp macro="" textlink="">
      <xdr:nvSpPr>
        <xdr:cNvPr id="365" name="テキスト ボックス 364"/>
        <xdr:cNvSpPr txBox="1"/>
      </xdr:nvSpPr>
      <xdr:spPr>
        <a:xfrm>
          <a:off x="6705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34135</xdr:rowOff>
    </xdr:from>
    <xdr:to>
      <xdr:col>55</xdr:col>
      <xdr:colOff>50800</xdr:colOff>
      <xdr:row>57</xdr:row>
      <xdr:rowOff>135735</xdr:rowOff>
    </xdr:to>
    <xdr:sp macro="" textlink="">
      <xdr:nvSpPr>
        <xdr:cNvPr id="371" name="楕円 370"/>
        <xdr:cNvSpPr/>
      </xdr:nvSpPr>
      <xdr:spPr>
        <a:xfrm>
          <a:off x="10426700" y="98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57012</xdr:rowOff>
    </xdr:from>
    <xdr:ext cx="534377" cy="259045"/>
    <xdr:sp macro="" textlink="">
      <xdr:nvSpPr>
        <xdr:cNvPr id="372" name="普通建設事業費該当値テキスト"/>
        <xdr:cNvSpPr txBox="1"/>
      </xdr:nvSpPr>
      <xdr:spPr>
        <a:xfrm>
          <a:off x="10528300" y="96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107786</xdr:rowOff>
    </xdr:from>
    <xdr:to>
      <xdr:col>50</xdr:col>
      <xdr:colOff>165100</xdr:colOff>
      <xdr:row>58</xdr:row>
      <xdr:rowOff>37936</xdr:rowOff>
    </xdr:to>
    <xdr:sp macro="" textlink="">
      <xdr:nvSpPr>
        <xdr:cNvPr id="373" name="楕円 372"/>
        <xdr:cNvSpPr/>
      </xdr:nvSpPr>
      <xdr:spPr>
        <a:xfrm>
          <a:off x="9588500" y="98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54463</xdr:rowOff>
    </xdr:from>
    <xdr:ext cx="534377" cy="259045"/>
    <xdr:sp macro="" textlink="">
      <xdr:nvSpPr>
        <xdr:cNvPr id="374" name="テキスト ボックス 373"/>
        <xdr:cNvSpPr txBox="1"/>
      </xdr:nvSpPr>
      <xdr:spPr>
        <a:xfrm>
          <a:off x="9372111" y="96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167778</xdr:rowOff>
    </xdr:from>
    <xdr:to>
      <xdr:col>46</xdr:col>
      <xdr:colOff>38100</xdr:colOff>
      <xdr:row>58</xdr:row>
      <xdr:rowOff>97928</xdr:rowOff>
    </xdr:to>
    <xdr:sp macro="" textlink="">
      <xdr:nvSpPr>
        <xdr:cNvPr id="375" name="楕円 374"/>
        <xdr:cNvSpPr/>
      </xdr:nvSpPr>
      <xdr:spPr>
        <a:xfrm>
          <a:off x="8699500" y="99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89055</xdr:rowOff>
    </xdr:from>
    <xdr:ext cx="534377" cy="259045"/>
    <xdr:sp macro="" textlink="">
      <xdr:nvSpPr>
        <xdr:cNvPr id="376" name="テキスト ボックス 375"/>
        <xdr:cNvSpPr txBox="1"/>
      </xdr:nvSpPr>
      <xdr:spPr>
        <a:xfrm>
          <a:off x="8483111" y="1003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169238</xdr:rowOff>
    </xdr:from>
    <xdr:to>
      <xdr:col>41</xdr:col>
      <xdr:colOff>101600</xdr:colOff>
      <xdr:row>58</xdr:row>
      <xdr:rowOff>99388</xdr:rowOff>
    </xdr:to>
    <xdr:sp macro="" textlink="">
      <xdr:nvSpPr>
        <xdr:cNvPr id="377" name="楕円 376"/>
        <xdr:cNvSpPr/>
      </xdr:nvSpPr>
      <xdr:spPr>
        <a:xfrm>
          <a:off x="7810500" y="99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90515</xdr:rowOff>
    </xdr:from>
    <xdr:ext cx="534377" cy="259045"/>
    <xdr:sp macro="" textlink="">
      <xdr:nvSpPr>
        <xdr:cNvPr id="378" name="テキスト ボックス 377"/>
        <xdr:cNvSpPr txBox="1"/>
      </xdr:nvSpPr>
      <xdr:spPr>
        <a:xfrm>
          <a:off x="7594111" y="1003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133127</xdr:rowOff>
    </xdr:from>
    <xdr:to>
      <xdr:col>36</xdr:col>
      <xdr:colOff>165100</xdr:colOff>
      <xdr:row>58</xdr:row>
      <xdr:rowOff>63277</xdr:rowOff>
    </xdr:to>
    <xdr:sp macro="" textlink="">
      <xdr:nvSpPr>
        <xdr:cNvPr id="379" name="楕円 378"/>
        <xdr:cNvSpPr/>
      </xdr:nvSpPr>
      <xdr:spPr>
        <a:xfrm>
          <a:off x="6921500" y="99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79804</xdr:rowOff>
    </xdr:from>
    <xdr:ext cx="534377" cy="259045"/>
    <xdr:sp macro="" textlink="">
      <xdr:nvSpPr>
        <xdr:cNvPr id="380" name="テキスト ボックス 379"/>
        <xdr:cNvSpPr txBox="1"/>
      </xdr:nvSpPr>
      <xdr:spPr>
        <a:xfrm>
          <a:off x="6705111" y="96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121760</xdr:rowOff>
    </xdr:from>
    <xdr:to>
      <xdr:col>55</xdr:col>
      <xdr:colOff>0</xdr:colOff>
      <xdr:row>78</xdr:row>
      <xdr:rowOff>122358</xdr:rowOff>
    </xdr:to>
    <xdr:cxnSp macro="">
      <xdr:nvCxnSpPr>
        <xdr:cNvPr id="407" name="直線コネクタ 406"/>
        <xdr:cNvCxnSpPr/>
      </xdr:nvCxnSpPr>
      <xdr:spPr>
        <a:xfrm>
          <a:off x="9639300" y="13494860"/>
          <a:ext cx="8382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121760</xdr:rowOff>
    </xdr:from>
    <xdr:to>
      <xdr:col>50</xdr:col>
      <xdr:colOff>114300</xdr:colOff>
      <xdr:row>78</xdr:row>
      <xdr:rowOff>133038</xdr:rowOff>
    </xdr:to>
    <xdr:cxnSp macro="">
      <xdr:nvCxnSpPr>
        <xdr:cNvPr id="410" name="直線コネクタ 409"/>
        <xdr:cNvCxnSpPr/>
      </xdr:nvCxnSpPr>
      <xdr:spPr>
        <a:xfrm flipV="1">
          <a:off x="8750300" y="13494860"/>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127571</xdr:rowOff>
    </xdr:from>
    <xdr:to>
      <xdr:col>45</xdr:col>
      <xdr:colOff>177800</xdr:colOff>
      <xdr:row>78</xdr:row>
      <xdr:rowOff>133038</xdr:rowOff>
    </xdr:to>
    <xdr:cxnSp macro="">
      <xdr:nvCxnSpPr>
        <xdr:cNvPr id="413" name="直線コネクタ 412"/>
        <xdr:cNvCxnSpPr/>
      </xdr:nvCxnSpPr>
      <xdr:spPr>
        <a:xfrm>
          <a:off x="7861300" y="13500671"/>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83052</xdr:rowOff>
    </xdr:from>
    <xdr:to>
      <xdr:col>41</xdr:col>
      <xdr:colOff>50800</xdr:colOff>
      <xdr:row>78</xdr:row>
      <xdr:rowOff>127571</xdr:rowOff>
    </xdr:to>
    <xdr:cxnSp macro="">
      <xdr:nvCxnSpPr>
        <xdr:cNvPr id="416" name="直線コネクタ 415"/>
        <xdr:cNvCxnSpPr/>
      </xdr:nvCxnSpPr>
      <xdr:spPr>
        <a:xfrm>
          <a:off x="6972300" y="13456152"/>
          <a:ext cx="8890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170455</xdr:rowOff>
    </xdr:from>
    <xdr:to>
      <xdr:col>36</xdr:col>
      <xdr:colOff>165100</xdr:colOff>
      <xdr:row>78</xdr:row>
      <xdr:rowOff>100605</xdr:rowOff>
    </xdr:to>
    <xdr:sp macro="" textlink="">
      <xdr:nvSpPr>
        <xdr:cNvPr id="419" name="フローチャート: 判断 418"/>
        <xdr:cNvSpPr/>
      </xdr:nvSpPr>
      <xdr:spPr>
        <a:xfrm>
          <a:off x="6921500" y="133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117132</xdr:rowOff>
    </xdr:from>
    <xdr:ext cx="534377" cy="259045"/>
    <xdr:sp macro="" textlink="">
      <xdr:nvSpPr>
        <xdr:cNvPr id="420" name="テキスト ボックス 419"/>
        <xdr:cNvSpPr txBox="1"/>
      </xdr:nvSpPr>
      <xdr:spPr>
        <a:xfrm>
          <a:off x="6705111" y="131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71558</xdr:rowOff>
    </xdr:from>
    <xdr:to>
      <xdr:col>55</xdr:col>
      <xdr:colOff>50800</xdr:colOff>
      <xdr:row>79</xdr:row>
      <xdr:rowOff>1708</xdr:rowOff>
    </xdr:to>
    <xdr:sp macro="" textlink="">
      <xdr:nvSpPr>
        <xdr:cNvPr id="426" name="楕円 425"/>
        <xdr:cNvSpPr/>
      </xdr:nvSpPr>
      <xdr:spPr>
        <a:xfrm>
          <a:off x="10426700" y="134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469744" cy="259045"/>
    <xdr:sp macro="" textlink="">
      <xdr:nvSpPr>
        <xdr:cNvPr id="427" name="普通建設事業費 （ うち新規整備　）該当値テキスト"/>
        <xdr:cNvSpPr txBox="1"/>
      </xdr:nvSpPr>
      <xdr:spPr>
        <a:xfrm>
          <a:off x="10528300" y="133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70960</xdr:rowOff>
    </xdr:from>
    <xdr:to>
      <xdr:col>50</xdr:col>
      <xdr:colOff>165100</xdr:colOff>
      <xdr:row>79</xdr:row>
      <xdr:rowOff>1110</xdr:rowOff>
    </xdr:to>
    <xdr:sp macro="" textlink="">
      <xdr:nvSpPr>
        <xdr:cNvPr id="428" name="楕円 427"/>
        <xdr:cNvSpPr/>
      </xdr:nvSpPr>
      <xdr:spPr>
        <a:xfrm>
          <a:off x="9588500" y="134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163687</xdr:rowOff>
    </xdr:from>
    <xdr:ext cx="469744" cy="259045"/>
    <xdr:sp macro="" textlink="">
      <xdr:nvSpPr>
        <xdr:cNvPr id="429" name="テキスト ボックス 428"/>
        <xdr:cNvSpPr txBox="1"/>
      </xdr:nvSpPr>
      <xdr:spPr>
        <a:xfrm>
          <a:off x="9404428" y="135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82238</xdr:rowOff>
    </xdr:from>
    <xdr:to>
      <xdr:col>46</xdr:col>
      <xdr:colOff>38100</xdr:colOff>
      <xdr:row>79</xdr:row>
      <xdr:rowOff>12388</xdr:rowOff>
    </xdr:to>
    <xdr:sp macro="" textlink="">
      <xdr:nvSpPr>
        <xdr:cNvPr id="430" name="楕円 429"/>
        <xdr:cNvSpPr/>
      </xdr:nvSpPr>
      <xdr:spPr>
        <a:xfrm>
          <a:off x="86995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3515</xdr:rowOff>
    </xdr:from>
    <xdr:ext cx="469744" cy="259045"/>
    <xdr:sp macro="" textlink="">
      <xdr:nvSpPr>
        <xdr:cNvPr id="431" name="テキスト ボックス 430"/>
        <xdr:cNvSpPr txBox="1"/>
      </xdr:nvSpPr>
      <xdr:spPr>
        <a:xfrm>
          <a:off x="8515428" y="135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76771</xdr:rowOff>
    </xdr:from>
    <xdr:to>
      <xdr:col>41</xdr:col>
      <xdr:colOff>101600</xdr:colOff>
      <xdr:row>79</xdr:row>
      <xdr:rowOff>6921</xdr:rowOff>
    </xdr:to>
    <xdr:sp macro="" textlink="">
      <xdr:nvSpPr>
        <xdr:cNvPr id="432" name="楕円 431"/>
        <xdr:cNvSpPr/>
      </xdr:nvSpPr>
      <xdr:spPr>
        <a:xfrm>
          <a:off x="7810500" y="134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169498</xdr:rowOff>
    </xdr:from>
    <xdr:ext cx="469744" cy="259045"/>
    <xdr:sp macro="" textlink="">
      <xdr:nvSpPr>
        <xdr:cNvPr id="433" name="テキスト ボックス 432"/>
        <xdr:cNvSpPr txBox="1"/>
      </xdr:nvSpPr>
      <xdr:spPr>
        <a:xfrm>
          <a:off x="7626428" y="135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32252</xdr:rowOff>
    </xdr:from>
    <xdr:to>
      <xdr:col>36</xdr:col>
      <xdr:colOff>165100</xdr:colOff>
      <xdr:row>78</xdr:row>
      <xdr:rowOff>133852</xdr:rowOff>
    </xdr:to>
    <xdr:sp macro="" textlink="">
      <xdr:nvSpPr>
        <xdr:cNvPr id="434" name="楕円 433"/>
        <xdr:cNvSpPr/>
      </xdr:nvSpPr>
      <xdr:spPr>
        <a:xfrm>
          <a:off x="6921500" y="134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124979</xdr:rowOff>
    </xdr:from>
    <xdr:ext cx="534377" cy="259045"/>
    <xdr:sp macro="" textlink="">
      <xdr:nvSpPr>
        <xdr:cNvPr id="435" name="テキスト ボックス 434"/>
        <xdr:cNvSpPr txBox="1"/>
      </xdr:nvSpPr>
      <xdr:spPr>
        <a:xfrm>
          <a:off x="6705111" y="134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93827</xdr:rowOff>
    </xdr:from>
    <xdr:to>
      <xdr:col>55</xdr:col>
      <xdr:colOff>0</xdr:colOff>
      <xdr:row>96</xdr:row>
      <xdr:rowOff>25730</xdr:rowOff>
    </xdr:to>
    <xdr:cxnSp macro="">
      <xdr:nvCxnSpPr>
        <xdr:cNvPr id="464" name="直線コネクタ 463"/>
        <xdr:cNvCxnSpPr/>
      </xdr:nvCxnSpPr>
      <xdr:spPr>
        <a:xfrm flipV="1">
          <a:off x="9639300" y="16210127"/>
          <a:ext cx="838200" cy="2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25730</xdr:rowOff>
    </xdr:from>
    <xdr:to>
      <xdr:col>50</xdr:col>
      <xdr:colOff>114300</xdr:colOff>
      <xdr:row>97</xdr:row>
      <xdr:rowOff>38863</xdr:rowOff>
    </xdr:to>
    <xdr:cxnSp macro="">
      <xdr:nvCxnSpPr>
        <xdr:cNvPr id="467" name="直線コネクタ 466"/>
        <xdr:cNvCxnSpPr/>
      </xdr:nvCxnSpPr>
      <xdr:spPr>
        <a:xfrm flipV="1">
          <a:off x="8750300" y="16484930"/>
          <a:ext cx="889000" cy="1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20498</xdr:rowOff>
    </xdr:from>
    <xdr:to>
      <xdr:col>45</xdr:col>
      <xdr:colOff>177800</xdr:colOff>
      <xdr:row>97</xdr:row>
      <xdr:rowOff>38863</xdr:rowOff>
    </xdr:to>
    <xdr:cxnSp macro="">
      <xdr:nvCxnSpPr>
        <xdr:cNvPr id="470" name="直線コネクタ 469"/>
        <xdr:cNvCxnSpPr/>
      </xdr:nvCxnSpPr>
      <xdr:spPr>
        <a:xfrm>
          <a:off x="7861300" y="16651148"/>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20498</xdr:rowOff>
    </xdr:from>
    <xdr:to>
      <xdr:col>41</xdr:col>
      <xdr:colOff>50800</xdr:colOff>
      <xdr:row>97</xdr:row>
      <xdr:rowOff>35306</xdr:rowOff>
    </xdr:to>
    <xdr:cxnSp macro="">
      <xdr:nvCxnSpPr>
        <xdr:cNvPr id="473" name="直線コネクタ 472"/>
        <xdr:cNvCxnSpPr/>
      </xdr:nvCxnSpPr>
      <xdr:spPr>
        <a:xfrm flipV="1">
          <a:off x="6972300" y="16651148"/>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113258</xdr:rowOff>
    </xdr:from>
    <xdr:to>
      <xdr:col>36</xdr:col>
      <xdr:colOff>165100</xdr:colOff>
      <xdr:row>98</xdr:row>
      <xdr:rowOff>43408</xdr:rowOff>
    </xdr:to>
    <xdr:sp macro="" textlink="">
      <xdr:nvSpPr>
        <xdr:cNvPr id="476" name="フローチャート: 判断 475"/>
        <xdr:cNvSpPr/>
      </xdr:nvSpPr>
      <xdr:spPr>
        <a:xfrm>
          <a:off x="6921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34535</xdr:rowOff>
    </xdr:from>
    <xdr:ext cx="534377" cy="259045"/>
    <xdr:sp macro="" textlink="">
      <xdr:nvSpPr>
        <xdr:cNvPr id="477" name="テキスト ボックス 476"/>
        <xdr:cNvSpPr txBox="1"/>
      </xdr:nvSpPr>
      <xdr:spPr>
        <a:xfrm>
          <a:off x="6705111" y="1683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43027</xdr:rowOff>
    </xdr:from>
    <xdr:to>
      <xdr:col>55</xdr:col>
      <xdr:colOff>50800</xdr:colOff>
      <xdr:row>94</xdr:row>
      <xdr:rowOff>144627</xdr:rowOff>
    </xdr:to>
    <xdr:sp macro="" textlink="">
      <xdr:nvSpPr>
        <xdr:cNvPr id="483" name="楕円 482"/>
        <xdr:cNvSpPr/>
      </xdr:nvSpPr>
      <xdr:spPr>
        <a:xfrm>
          <a:off x="10426700" y="161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65904</xdr:rowOff>
    </xdr:from>
    <xdr:ext cx="534377" cy="259045"/>
    <xdr:sp macro="" textlink="">
      <xdr:nvSpPr>
        <xdr:cNvPr id="484" name="普通建設事業費 （ うち更新整備　）該当値テキスト"/>
        <xdr:cNvSpPr txBox="1"/>
      </xdr:nvSpPr>
      <xdr:spPr>
        <a:xfrm>
          <a:off x="10528300" y="160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146380</xdr:rowOff>
    </xdr:from>
    <xdr:to>
      <xdr:col>50</xdr:col>
      <xdr:colOff>165100</xdr:colOff>
      <xdr:row>96</xdr:row>
      <xdr:rowOff>76530</xdr:rowOff>
    </xdr:to>
    <xdr:sp macro="" textlink="">
      <xdr:nvSpPr>
        <xdr:cNvPr id="485" name="楕円 484"/>
        <xdr:cNvSpPr/>
      </xdr:nvSpPr>
      <xdr:spPr>
        <a:xfrm>
          <a:off x="9588500" y="16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93057</xdr:rowOff>
    </xdr:from>
    <xdr:ext cx="534377" cy="259045"/>
    <xdr:sp macro="" textlink="">
      <xdr:nvSpPr>
        <xdr:cNvPr id="486" name="テキスト ボックス 485"/>
        <xdr:cNvSpPr txBox="1"/>
      </xdr:nvSpPr>
      <xdr:spPr>
        <a:xfrm>
          <a:off x="9372111" y="162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159513</xdr:rowOff>
    </xdr:from>
    <xdr:to>
      <xdr:col>46</xdr:col>
      <xdr:colOff>38100</xdr:colOff>
      <xdr:row>97</xdr:row>
      <xdr:rowOff>89663</xdr:rowOff>
    </xdr:to>
    <xdr:sp macro="" textlink="">
      <xdr:nvSpPr>
        <xdr:cNvPr id="487" name="楕円 486"/>
        <xdr:cNvSpPr/>
      </xdr:nvSpPr>
      <xdr:spPr>
        <a:xfrm>
          <a:off x="8699500" y="166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80790</xdr:rowOff>
    </xdr:from>
    <xdr:ext cx="534377" cy="259045"/>
    <xdr:sp macro="" textlink="">
      <xdr:nvSpPr>
        <xdr:cNvPr id="488" name="テキスト ボックス 487"/>
        <xdr:cNvSpPr txBox="1"/>
      </xdr:nvSpPr>
      <xdr:spPr>
        <a:xfrm>
          <a:off x="8483111" y="1671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141148</xdr:rowOff>
    </xdr:from>
    <xdr:to>
      <xdr:col>41</xdr:col>
      <xdr:colOff>101600</xdr:colOff>
      <xdr:row>97</xdr:row>
      <xdr:rowOff>71298</xdr:rowOff>
    </xdr:to>
    <xdr:sp macro="" textlink="">
      <xdr:nvSpPr>
        <xdr:cNvPr id="489" name="楕円 488"/>
        <xdr:cNvSpPr/>
      </xdr:nvSpPr>
      <xdr:spPr>
        <a:xfrm>
          <a:off x="7810500" y="166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87825</xdr:rowOff>
    </xdr:from>
    <xdr:ext cx="534377" cy="259045"/>
    <xdr:sp macro="" textlink="">
      <xdr:nvSpPr>
        <xdr:cNvPr id="490" name="テキスト ボックス 489"/>
        <xdr:cNvSpPr txBox="1"/>
      </xdr:nvSpPr>
      <xdr:spPr>
        <a:xfrm>
          <a:off x="7594111" y="163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155956</xdr:rowOff>
    </xdr:from>
    <xdr:to>
      <xdr:col>36</xdr:col>
      <xdr:colOff>165100</xdr:colOff>
      <xdr:row>97</xdr:row>
      <xdr:rowOff>86106</xdr:rowOff>
    </xdr:to>
    <xdr:sp macro="" textlink="">
      <xdr:nvSpPr>
        <xdr:cNvPr id="491" name="楕円 490"/>
        <xdr:cNvSpPr/>
      </xdr:nvSpPr>
      <xdr:spPr>
        <a:xfrm>
          <a:off x="6921500" y="166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102633</xdr:rowOff>
    </xdr:from>
    <xdr:ext cx="534377" cy="259045"/>
    <xdr:sp macro="" textlink="">
      <xdr:nvSpPr>
        <xdr:cNvPr id="492" name="テキスト ボックス 491"/>
        <xdr:cNvSpPr txBox="1"/>
      </xdr:nvSpPr>
      <xdr:spPr>
        <a:xfrm>
          <a:off x="6705111" y="163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21044</xdr:rowOff>
    </xdr:from>
    <xdr:to>
      <xdr:col>85</xdr:col>
      <xdr:colOff>127000</xdr:colOff>
      <xdr:row>39</xdr:row>
      <xdr:rowOff>24029</xdr:rowOff>
    </xdr:to>
    <xdr:cxnSp macro="">
      <xdr:nvCxnSpPr>
        <xdr:cNvPr id="521" name="直線コネクタ 520"/>
        <xdr:cNvCxnSpPr/>
      </xdr:nvCxnSpPr>
      <xdr:spPr>
        <a:xfrm>
          <a:off x="15481300" y="6707594"/>
          <a:ext cx="8382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21044</xdr:rowOff>
    </xdr:from>
    <xdr:to>
      <xdr:col>81</xdr:col>
      <xdr:colOff>50800</xdr:colOff>
      <xdr:row>39</xdr:row>
      <xdr:rowOff>34937</xdr:rowOff>
    </xdr:to>
    <xdr:cxnSp macro="">
      <xdr:nvCxnSpPr>
        <xdr:cNvPr id="524" name="直線コネクタ 523"/>
        <xdr:cNvCxnSpPr/>
      </xdr:nvCxnSpPr>
      <xdr:spPr>
        <a:xfrm flipV="1">
          <a:off x="14592300" y="6707594"/>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34937</xdr:rowOff>
    </xdr:from>
    <xdr:to>
      <xdr:col>76</xdr:col>
      <xdr:colOff>114300</xdr:colOff>
      <xdr:row>39</xdr:row>
      <xdr:rowOff>44285</xdr:rowOff>
    </xdr:to>
    <xdr:cxnSp macro="">
      <xdr:nvCxnSpPr>
        <xdr:cNvPr id="527" name="直線コネクタ 526"/>
        <xdr:cNvCxnSpPr/>
      </xdr:nvCxnSpPr>
      <xdr:spPr>
        <a:xfrm flipV="1">
          <a:off x="13703300" y="6721487"/>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38379</xdr:rowOff>
    </xdr:from>
    <xdr:to>
      <xdr:col>71</xdr:col>
      <xdr:colOff>177800</xdr:colOff>
      <xdr:row>39</xdr:row>
      <xdr:rowOff>44285</xdr:rowOff>
    </xdr:to>
    <xdr:cxnSp macro="">
      <xdr:nvCxnSpPr>
        <xdr:cNvPr id="530" name="直線コネクタ 529"/>
        <xdr:cNvCxnSpPr/>
      </xdr:nvCxnSpPr>
      <xdr:spPr>
        <a:xfrm>
          <a:off x="12814300" y="6724929"/>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159576</xdr:rowOff>
    </xdr:from>
    <xdr:to>
      <xdr:col>67</xdr:col>
      <xdr:colOff>101600</xdr:colOff>
      <xdr:row>39</xdr:row>
      <xdr:rowOff>89726</xdr:rowOff>
    </xdr:to>
    <xdr:sp macro="" textlink="">
      <xdr:nvSpPr>
        <xdr:cNvPr id="533" name="フローチャート: 判断 532"/>
        <xdr:cNvSpPr/>
      </xdr:nvSpPr>
      <xdr:spPr>
        <a:xfrm>
          <a:off x="12763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80853</xdr:rowOff>
    </xdr:from>
    <xdr:ext cx="378565" cy="259045"/>
    <xdr:sp macro="" textlink="">
      <xdr:nvSpPr>
        <xdr:cNvPr id="534" name="テキスト ボックス 533"/>
        <xdr:cNvSpPr txBox="1"/>
      </xdr:nvSpPr>
      <xdr:spPr>
        <a:xfrm>
          <a:off x="12625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144679</xdr:rowOff>
    </xdr:from>
    <xdr:to>
      <xdr:col>85</xdr:col>
      <xdr:colOff>177800</xdr:colOff>
      <xdr:row>39</xdr:row>
      <xdr:rowOff>74829</xdr:rowOff>
    </xdr:to>
    <xdr:sp macro="" textlink="">
      <xdr:nvSpPr>
        <xdr:cNvPr id="540" name="楕円 539"/>
        <xdr:cNvSpPr/>
      </xdr:nvSpPr>
      <xdr:spPr>
        <a:xfrm>
          <a:off x="162687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101186</xdr:rowOff>
    </xdr:from>
    <xdr:ext cx="469744" cy="259045"/>
    <xdr:sp macro="" textlink="">
      <xdr:nvSpPr>
        <xdr:cNvPr id="541" name="災害復旧事業費該当値テキスト"/>
        <xdr:cNvSpPr txBox="1"/>
      </xdr:nvSpPr>
      <xdr:spPr>
        <a:xfrm>
          <a:off x="16370300" y="661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141694</xdr:rowOff>
    </xdr:from>
    <xdr:to>
      <xdr:col>81</xdr:col>
      <xdr:colOff>101600</xdr:colOff>
      <xdr:row>39</xdr:row>
      <xdr:rowOff>71844</xdr:rowOff>
    </xdr:to>
    <xdr:sp macro="" textlink="">
      <xdr:nvSpPr>
        <xdr:cNvPr id="542" name="楕円 541"/>
        <xdr:cNvSpPr/>
      </xdr:nvSpPr>
      <xdr:spPr>
        <a:xfrm>
          <a:off x="15430500" y="66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62971</xdr:rowOff>
    </xdr:from>
    <xdr:ext cx="469744" cy="259045"/>
    <xdr:sp macro="" textlink="">
      <xdr:nvSpPr>
        <xdr:cNvPr id="543" name="テキスト ボックス 542"/>
        <xdr:cNvSpPr txBox="1"/>
      </xdr:nvSpPr>
      <xdr:spPr>
        <a:xfrm>
          <a:off x="15246428" y="67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155587</xdr:rowOff>
    </xdr:from>
    <xdr:to>
      <xdr:col>76</xdr:col>
      <xdr:colOff>165100</xdr:colOff>
      <xdr:row>39</xdr:row>
      <xdr:rowOff>85737</xdr:rowOff>
    </xdr:to>
    <xdr:sp macro="" textlink="">
      <xdr:nvSpPr>
        <xdr:cNvPr id="544" name="楕円 543"/>
        <xdr:cNvSpPr/>
      </xdr:nvSpPr>
      <xdr:spPr>
        <a:xfrm>
          <a:off x="14541500" y="66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76864</xdr:rowOff>
    </xdr:from>
    <xdr:ext cx="378565" cy="259045"/>
    <xdr:sp macro="" textlink="">
      <xdr:nvSpPr>
        <xdr:cNvPr id="545" name="テキスト ボックス 544"/>
        <xdr:cNvSpPr txBox="1"/>
      </xdr:nvSpPr>
      <xdr:spPr>
        <a:xfrm>
          <a:off x="14403017" y="676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164935</xdr:rowOff>
    </xdr:from>
    <xdr:to>
      <xdr:col>72</xdr:col>
      <xdr:colOff>38100</xdr:colOff>
      <xdr:row>39</xdr:row>
      <xdr:rowOff>95085</xdr:rowOff>
    </xdr:to>
    <xdr:sp macro="" textlink="">
      <xdr:nvSpPr>
        <xdr:cNvPr id="546" name="楕円 545"/>
        <xdr:cNvSpPr/>
      </xdr:nvSpPr>
      <xdr:spPr>
        <a:xfrm>
          <a:off x="13652500" y="66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86212</xdr:rowOff>
    </xdr:from>
    <xdr:ext cx="313932" cy="259045"/>
    <xdr:sp macro="" textlink="">
      <xdr:nvSpPr>
        <xdr:cNvPr id="547" name="テキスト ボックス 546"/>
        <xdr:cNvSpPr txBox="1"/>
      </xdr:nvSpPr>
      <xdr:spPr>
        <a:xfrm>
          <a:off x="13546333" y="6772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159029</xdr:rowOff>
    </xdr:from>
    <xdr:to>
      <xdr:col>67</xdr:col>
      <xdr:colOff>101600</xdr:colOff>
      <xdr:row>39</xdr:row>
      <xdr:rowOff>89179</xdr:rowOff>
    </xdr:to>
    <xdr:sp macro="" textlink="">
      <xdr:nvSpPr>
        <xdr:cNvPr id="548" name="楕円 547"/>
        <xdr:cNvSpPr/>
      </xdr:nvSpPr>
      <xdr:spPr>
        <a:xfrm>
          <a:off x="12763500" y="66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105706</xdr:rowOff>
    </xdr:from>
    <xdr:ext cx="378565" cy="259045"/>
    <xdr:sp macro="" textlink="">
      <xdr:nvSpPr>
        <xdr:cNvPr id="549" name="テキスト ボックス 548"/>
        <xdr:cNvSpPr txBox="1"/>
      </xdr:nvSpPr>
      <xdr:spPr>
        <a:xfrm>
          <a:off x="12625017" y="6449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139569</xdr:rowOff>
    </xdr:from>
    <xdr:to>
      <xdr:col>85</xdr:col>
      <xdr:colOff>127000</xdr:colOff>
      <xdr:row>75</xdr:row>
      <xdr:rowOff>154722</xdr:rowOff>
    </xdr:to>
    <xdr:cxnSp macro="">
      <xdr:nvCxnSpPr>
        <xdr:cNvPr id="629" name="直線コネクタ 628"/>
        <xdr:cNvCxnSpPr/>
      </xdr:nvCxnSpPr>
      <xdr:spPr>
        <a:xfrm>
          <a:off x="15481300" y="12998319"/>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115436</xdr:rowOff>
    </xdr:from>
    <xdr:to>
      <xdr:col>81</xdr:col>
      <xdr:colOff>50800</xdr:colOff>
      <xdr:row>75</xdr:row>
      <xdr:rowOff>139569</xdr:rowOff>
    </xdr:to>
    <xdr:cxnSp macro="">
      <xdr:nvCxnSpPr>
        <xdr:cNvPr id="632" name="直線コネクタ 631"/>
        <xdr:cNvCxnSpPr/>
      </xdr:nvCxnSpPr>
      <xdr:spPr>
        <a:xfrm>
          <a:off x="14592300" y="12974186"/>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110145</xdr:rowOff>
    </xdr:from>
    <xdr:to>
      <xdr:col>76</xdr:col>
      <xdr:colOff>114300</xdr:colOff>
      <xdr:row>75</xdr:row>
      <xdr:rowOff>115436</xdr:rowOff>
    </xdr:to>
    <xdr:cxnSp macro="">
      <xdr:nvCxnSpPr>
        <xdr:cNvPr id="635" name="直線コネクタ 634"/>
        <xdr:cNvCxnSpPr/>
      </xdr:nvCxnSpPr>
      <xdr:spPr>
        <a:xfrm>
          <a:off x="13703300" y="12968895"/>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100724</xdr:rowOff>
    </xdr:from>
    <xdr:to>
      <xdr:col>71</xdr:col>
      <xdr:colOff>177800</xdr:colOff>
      <xdr:row>75</xdr:row>
      <xdr:rowOff>110145</xdr:rowOff>
    </xdr:to>
    <xdr:cxnSp macro="">
      <xdr:nvCxnSpPr>
        <xdr:cNvPr id="638" name="直線コネクタ 637"/>
        <xdr:cNvCxnSpPr/>
      </xdr:nvCxnSpPr>
      <xdr:spPr>
        <a:xfrm>
          <a:off x="12814300" y="12959474"/>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162590</xdr:rowOff>
    </xdr:from>
    <xdr:to>
      <xdr:col>67</xdr:col>
      <xdr:colOff>101600</xdr:colOff>
      <xdr:row>76</xdr:row>
      <xdr:rowOff>92740</xdr:rowOff>
    </xdr:to>
    <xdr:sp macro="" textlink="">
      <xdr:nvSpPr>
        <xdr:cNvPr id="641" name="フローチャート: 判断 640"/>
        <xdr:cNvSpPr/>
      </xdr:nvSpPr>
      <xdr:spPr>
        <a:xfrm>
          <a:off x="127635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83867</xdr:rowOff>
    </xdr:from>
    <xdr:ext cx="534377" cy="259045"/>
    <xdr:sp macro="" textlink="">
      <xdr:nvSpPr>
        <xdr:cNvPr id="642" name="テキスト ボックス 641"/>
        <xdr:cNvSpPr txBox="1"/>
      </xdr:nvSpPr>
      <xdr:spPr>
        <a:xfrm>
          <a:off x="12547111" y="131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103922</xdr:rowOff>
    </xdr:from>
    <xdr:to>
      <xdr:col>85</xdr:col>
      <xdr:colOff>177800</xdr:colOff>
      <xdr:row>76</xdr:row>
      <xdr:rowOff>34072</xdr:rowOff>
    </xdr:to>
    <xdr:sp macro="" textlink="">
      <xdr:nvSpPr>
        <xdr:cNvPr id="648" name="楕円 647"/>
        <xdr:cNvSpPr/>
      </xdr:nvSpPr>
      <xdr:spPr>
        <a:xfrm>
          <a:off x="16268700" y="129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82349</xdr:rowOff>
    </xdr:from>
    <xdr:ext cx="534377" cy="259045"/>
    <xdr:sp macro="" textlink="">
      <xdr:nvSpPr>
        <xdr:cNvPr id="649" name="公債費該当値テキスト"/>
        <xdr:cNvSpPr txBox="1"/>
      </xdr:nvSpPr>
      <xdr:spPr>
        <a:xfrm>
          <a:off x="16370300" y="129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88769</xdr:rowOff>
    </xdr:from>
    <xdr:to>
      <xdr:col>81</xdr:col>
      <xdr:colOff>101600</xdr:colOff>
      <xdr:row>76</xdr:row>
      <xdr:rowOff>18920</xdr:rowOff>
    </xdr:to>
    <xdr:sp macro="" textlink="">
      <xdr:nvSpPr>
        <xdr:cNvPr id="650" name="楕円 649"/>
        <xdr:cNvSpPr/>
      </xdr:nvSpPr>
      <xdr:spPr>
        <a:xfrm>
          <a:off x="15430500" y="129475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10047</xdr:rowOff>
    </xdr:from>
    <xdr:ext cx="534377" cy="259045"/>
    <xdr:sp macro="" textlink="">
      <xdr:nvSpPr>
        <xdr:cNvPr id="651" name="テキスト ボックス 650"/>
        <xdr:cNvSpPr txBox="1"/>
      </xdr:nvSpPr>
      <xdr:spPr>
        <a:xfrm>
          <a:off x="15214111" y="130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64636</xdr:rowOff>
    </xdr:from>
    <xdr:to>
      <xdr:col>76</xdr:col>
      <xdr:colOff>165100</xdr:colOff>
      <xdr:row>75</xdr:row>
      <xdr:rowOff>166235</xdr:rowOff>
    </xdr:to>
    <xdr:sp macro="" textlink="">
      <xdr:nvSpPr>
        <xdr:cNvPr id="652" name="楕円 651"/>
        <xdr:cNvSpPr/>
      </xdr:nvSpPr>
      <xdr:spPr>
        <a:xfrm>
          <a:off x="14541500" y="1292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11313</xdr:rowOff>
    </xdr:from>
    <xdr:ext cx="534377" cy="259045"/>
    <xdr:sp macro="" textlink="">
      <xdr:nvSpPr>
        <xdr:cNvPr id="653" name="テキスト ボックス 652"/>
        <xdr:cNvSpPr txBox="1"/>
      </xdr:nvSpPr>
      <xdr:spPr>
        <a:xfrm>
          <a:off x="14325111" y="126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59345</xdr:rowOff>
    </xdr:from>
    <xdr:to>
      <xdr:col>72</xdr:col>
      <xdr:colOff>38100</xdr:colOff>
      <xdr:row>75</xdr:row>
      <xdr:rowOff>160945</xdr:rowOff>
    </xdr:to>
    <xdr:sp macro="" textlink="">
      <xdr:nvSpPr>
        <xdr:cNvPr id="654" name="楕円 653"/>
        <xdr:cNvSpPr/>
      </xdr:nvSpPr>
      <xdr:spPr>
        <a:xfrm>
          <a:off x="13652500" y="129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6022</xdr:rowOff>
    </xdr:from>
    <xdr:ext cx="534377" cy="259045"/>
    <xdr:sp macro="" textlink="">
      <xdr:nvSpPr>
        <xdr:cNvPr id="655" name="テキスト ボックス 654"/>
        <xdr:cNvSpPr txBox="1"/>
      </xdr:nvSpPr>
      <xdr:spPr>
        <a:xfrm>
          <a:off x="13436111" y="126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49924</xdr:rowOff>
    </xdr:from>
    <xdr:to>
      <xdr:col>67</xdr:col>
      <xdr:colOff>101600</xdr:colOff>
      <xdr:row>75</xdr:row>
      <xdr:rowOff>151524</xdr:rowOff>
    </xdr:to>
    <xdr:sp macro="" textlink="">
      <xdr:nvSpPr>
        <xdr:cNvPr id="656" name="楕円 655"/>
        <xdr:cNvSpPr/>
      </xdr:nvSpPr>
      <xdr:spPr>
        <a:xfrm>
          <a:off x="12763500" y="12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168051</xdr:rowOff>
    </xdr:from>
    <xdr:ext cx="534377" cy="259045"/>
    <xdr:sp macro="" textlink="">
      <xdr:nvSpPr>
        <xdr:cNvPr id="657" name="テキスト ボックス 656"/>
        <xdr:cNvSpPr txBox="1"/>
      </xdr:nvSpPr>
      <xdr:spPr>
        <a:xfrm>
          <a:off x="12547111" y="126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60815</xdr:rowOff>
    </xdr:from>
    <xdr:to>
      <xdr:col>85</xdr:col>
      <xdr:colOff>127000</xdr:colOff>
      <xdr:row>98</xdr:row>
      <xdr:rowOff>102812</xdr:rowOff>
    </xdr:to>
    <xdr:cxnSp macro="">
      <xdr:nvCxnSpPr>
        <xdr:cNvPr id="684" name="直線コネクタ 683"/>
        <xdr:cNvCxnSpPr/>
      </xdr:nvCxnSpPr>
      <xdr:spPr>
        <a:xfrm flipV="1">
          <a:off x="15481300" y="16862915"/>
          <a:ext cx="8382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164909</xdr:rowOff>
    </xdr:from>
    <xdr:to>
      <xdr:col>81</xdr:col>
      <xdr:colOff>50800</xdr:colOff>
      <xdr:row>98</xdr:row>
      <xdr:rowOff>102812</xdr:rowOff>
    </xdr:to>
    <xdr:cxnSp macro="">
      <xdr:nvCxnSpPr>
        <xdr:cNvPr id="687" name="直線コネクタ 686"/>
        <xdr:cNvCxnSpPr/>
      </xdr:nvCxnSpPr>
      <xdr:spPr>
        <a:xfrm>
          <a:off x="14592300" y="16795559"/>
          <a:ext cx="889000" cy="10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163375</xdr:rowOff>
    </xdr:from>
    <xdr:to>
      <xdr:col>76</xdr:col>
      <xdr:colOff>114300</xdr:colOff>
      <xdr:row>97</xdr:row>
      <xdr:rowOff>164909</xdr:rowOff>
    </xdr:to>
    <xdr:cxnSp macro="">
      <xdr:nvCxnSpPr>
        <xdr:cNvPr id="690" name="直線コネクタ 689"/>
        <xdr:cNvCxnSpPr/>
      </xdr:nvCxnSpPr>
      <xdr:spPr>
        <a:xfrm>
          <a:off x="13703300" y="16794025"/>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163375</xdr:rowOff>
    </xdr:from>
    <xdr:to>
      <xdr:col>71</xdr:col>
      <xdr:colOff>177800</xdr:colOff>
      <xdr:row>98</xdr:row>
      <xdr:rowOff>26233</xdr:rowOff>
    </xdr:to>
    <xdr:cxnSp macro="">
      <xdr:nvCxnSpPr>
        <xdr:cNvPr id="693" name="直線コネクタ 692"/>
        <xdr:cNvCxnSpPr/>
      </xdr:nvCxnSpPr>
      <xdr:spPr>
        <a:xfrm flipV="1">
          <a:off x="12814300" y="16794025"/>
          <a:ext cx="889000" cy="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138122</xdr:rowOff>
    </xdr:from>
    <xdr:to>
      <xdr:col>67</xdr:col>
      <xdr:colOff>101600</xdr:colOff>
      <xdr:row>98</xdr:row>
      <xdr:rowOff>68272</xdr:rowOff>
    </xdr:to>
    <xdr:sp macro="" textlink="">
      <xdr:nvSpPr>
        <xdr:cNvPr id="696" name="フローチャート: 判断 695"/>
        <xdr:cNvSpPr/>
      </xdr:nvSpPr>
      <xdr:spPr>
        <a:xfrm>
          <a:off x="12763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84799</xdr:rowOff>
    </xdr:from>
    <xdr:ext cx="534377" cy="259045"/>
    <xdr:sp macro="" textlink="">
      <xdr:nvSpPr>
        <xdr:cNvPr id="697" name="テキスト ボックス 696"/>
        <xdr:cNvSpPr txBox="1"/>
      </xdr:nvSpPr>
      <xdr:spPr>
        <a:xfrm>
          <a:off x="12547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10015</xdr:rowOff>
    </xdr:from>
    <xdr:to>
      <xdr:col>85</xdr:col>
      <xdr:colOff>177800</xdr:colOff>
      <xdr:row>98</xdr:row>
      <xdr:rowOff>111615</xdr:rowOff>
    </xdr:to>
    <xdr:sp macro="" textlink="">
      <xdr:nvSpPr>
        <xdr:cNvPr id="703" name="楕円 702"/>
        <xdr:cNvSpPr/>
      </xdr:nvSpPr>
      <xdr:spPr>
        <a:xfrm>
          <a:off x="16268700" y="168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52012</xdr:rowOff>
    </xdr:from>
    <xdr:to>
      <xdr:col>81</xdr:col>
      <xdr:colOff>101600</xdr:colOff>
      <xdr:row>98</xdr:row>
      <xdr:rowOff>153612</xdr:rowOff>
    </xdr:to>
    <xdr:sp macro="" textlink="">
      <xdr:nvSpPr>
        <xdr:cNvPr id="705" name="楕円 704"/>
        <xdr:cNvSpPr/>
      </xdr:nvSpPr>
      <xdr:spPr>
        <a:xfrm>
          <a:off x="15430500" y="16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144739</xdr:rowOff>
    </xdr:from>
    <xdr:ext cx="469744" cy="259045"/>
    <xdr:sp macro="" textlink="">
      <xdr:nvSpPr>
        <xdr:cNvPr id="706" name="テキスト ボックス 705"/>
        <xdr:cNvSpPr txBox="1"/>
      </xdr:nvSpPr>
      <xdr:spPr>
        <a:xfrm>
          <a:off x="15246428" y="1694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114109</xdr:rowOff>
    </xdr:from>
    <xdr:to>
      <xdr:col>76</xdr:col>
      <xdr:colOff>165100</xdr:colOff>
      <xdr:row>98</xdr:row>
      <xdr:rowOff>44259</xdr:rowOff>
    </xdr:to>
    <xdr:sp macro="" textlink="">
      <xdr:nvSpPr>
        <xdr:cNvPr id="707" name="楕円 706"/>
        <xdr:cNvSpPr/>
      </xdr:nvSpPr>
      <xdr:spPr>
        <a:xfrm>
          <a:off x="14541500" y="167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60786</xdr:rowOff>
    </xdr:from>
    <xdr:ext cx="534377" cy="259045"/>
    <xdr:sp macro="" textlink="">
      <xdr:nvSpPr>
        <xdr:cNvPr id="708" name="テキスト ボックス 707"/>
        <xdr:cNvSpPr txBox="1"/>
      </xdr:nvSpPr>
      <xdr:spPr>
        <a:xfrm>
          <a:off x="14325111" y="1651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112575</xdr:rowOff>
    </xdr:from>
    <xdr:to>
      <xdr:col>72</xdr:col>
      <xdr:colOff>38100</xdr:colOff>
      <xdr:row>98</xdr:row>
      <xdr:rowOff>42725</xdr:rowOff>
    </xdr:to>
    <xdr:sp macro="" textlink="">
      <xdr:nvSpPr>
        <xdr:cNvPr id="709" name="楕円 708"/>
        <xdr:cNvSpPr/>
      </xdr:nvSpPr>
      <xdr:spPr>
        <a:xfrm>
          <a:off x="13652500" y="167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59252</xdr:rowOff>
    </xdr:from>
    <xdr:ext cx="534377" cy="259045"/>
    <xdr:sp macro="" textlink="">
      <xdr:nvSpPr>
        <xdr:cNvPr id="710" name="テキスト ボックス 709"/>
        <xdr:cNvSpPr txBox="1"/>
      </xdr:nvSpPr>
      <xdr:spPr>
        <a:xfrm>
          <a:off x="13436111" y="165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146883</xdr:rowOff>
    </xdr:from>
    <xdr:to>
      <xdr:col>67</xdr:col>
      <xdr:colOff>101600</xdr:colOff>
      <xdr:row>98</xdr:row>
      <xdr:rowOff>77033</xdr:rowOff>
    </xdr:to>
    <xdr:sp macro="" textlink="">
      <xdr:nvSpPr>
        <xdr:cNvPr id="711" name="楕円 710"/>
        <xdr:cNvSpPr/>
      </xdr:nvSpPr>
      <xdr:spPr>
        <a:xfrm>
          <a:off x="12763500" y="167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68160</xdr:rowOff>
    </xdr:from>
    <xdr:ext cx="534377" cy="259045"/>
    <xdr:sp macro="" textlink="">
      <xdr:nvSpPr>
        <xdr:cNvPr id="712" name="テキスト ボックス 711"/>
        <xdr:cNvSpPr txBox="1"/>
      </xdr:nvSpPr>
      <xdr:spPr>
        <a:xfrm>
          <a:off x="12547111" y="168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100254</xdr:rowOff>
    </xdr:from>
    <xdr:to>
      <xdr:col>98</xdr:col>
      <xdr:colOff>38100</xdr:colOff>
      <xdr:row>39</xdr:row>
      <xdr:rowOff>30404</xdr:rowOff>
    </xdr:to>
    <xdr:sp macro="" textlink="">
      <xdr:nvSpPr>
        <xdr:cNvPr id="753" name="フローチャート: 判断 752"/>
        <xdr:cNvSpPr/>
      </xdr:nvSpPr>
      <xdr:spPr>
        <a:xfrm>
          <a:off x="186055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46931</xdr:rowOff>
    </xdr:from>
    <xdr:ext cx="378565" cy="259045"/>
    <xdr:sp macro="" textlink="">
      <xdr:nvSpPr>
        <xdr:cNvPr id="754" name="テキスト ボックス 753"/>
        <xdr:cNvSpPr txBox="1"/>
      </xdr:nvSpPr>
      <xdr:spPr>
        <a:xfrm>
          <a:off x="18467017" y="639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18451</xdr:rowOff>
    </xdr:from>
    <xdr:to>
      <xdr:col>116</xdr:col>
      <xdr:colOff>63500</xdr:colOff>
      <xdr:row>58</xdr:row>
      <xdr:rowOff>19502</xdr:rowOff>
    </xdr:to>
    <xdr:cxnSp macro="">
      <xdr:nvCxnSpPr>
        <xdr:cNvPr id="796" name="直線コネクタ 795"/>
        <xdr:cNvCxnSpPr/>
      </xdr:nvCxnSpPr>
      <xdr:spPr>
        <a:xfrm flipV="1">
          <a:off x="21323300" y="9962551"/>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19502</xdr:rowOff>
    </xdr:from>
    <xdr:to>
      <xdr:col>111</xdr:col>
      <xdr:colOff>177800</xdr:colOff>
      <xdr:row>58</xdr:row>
      <xdr:rowOff>20737</xdr:rowOff>
    </xdr:to>
    <xdr:cxnSp macro="">
      <xdr:nvCxnSpPr>
        <xdr:cNvPr id="799" name="直線コネクタ 798"/>
        <xdr:cNvCxnSpPr/>
      </xdr:nvCxnSpPr>
      <xdr:spPr>
        <a:xfrm flipV="1">
          <a:off x="20434300" y="9963602"/>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20737</xdr:rowOff>
    </xdr:from>
    <xdr:to>
      <xdr:col>107</xdr:col>
      <xdr:colOff>50800</xdr:colOff>
      <xdr:row>58</xdr:row>
      <xdr:rowOff>21651</xdr:rowOff>
    </xdr:to>
    <xdr:cxnSp macro="">
      <xdr:nvCxnSpPr>
        <xdr:cNvPr id="802" name="直線コネクタ 801"/>
        <xdr:cNvCxnSpPr/>
      </xdr:nvCxnSpPr>
      <xdr:spPr>
        <a:xfrm flipV="1">
          <a:off x="19545300" y="99648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10175</xdr:rowOff>
    </xdr:from>
    <xdr:to>
      <xdr:col>102</xdr:col>
      <xdr:colOff>114300</xdr:colOff>
      <xdr:row>58</xdr:row>
      <xdr:rowOff>21651</xdr:rowOff>
    </xdr:to>
    <xdr:cxnSp macro="">
      <xdr:nvCxnSpPr>
        <xdr:cNvPr id="805" name="直線コネクタ 804"/>
        <xdr:cNvCxnSpPr/>
      </xdr:nvCxnSpPr>
      <xdr:spPr>
        <a:xfrm>
          <a:off x="18656300" y="9954275"/>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141936</xdr:rowOff>
    </xdr:from>
    <xdr:to>
      <xdr:col>98</xdr:col>
      <xdr:colOff>38100</xdr:colOff>
      <xdr:row>58</xdr:row>
      <xdr:rowOff>72086</xdr:rowOff>
    </xdr:to>
    <xdr:sp macro="" textlink="">
      <xdr:nvSpPr>
        <xdr:cNvPr id="808" name="フローチャート: 判断 807"/>
        <xdr:cNvSpPr/>
      </xdr:nvSpPr>
      <xdr:spPr>
        <a:xfrm>
          <a:off x="18605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63213</xdr:rowOff>
    </xdr:from>
    <xdr:ext cx="469744" cy="259045"/>
    <xdr:sp macro="" textlink="">
      <xdr:nvSpPr>
        <xdr:cNvPr id="809" name="テキスト ボックス 808"/>
        <xdr:cNvSpPr txBox="1"/>
      </xdr:nvSpPr>
      <xdr:spPr>
        <a:xfrm>
          <a:off x="18421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139101</xdr:rowOff>
    </xdr:from>
    <xdr:to>
      <xdr:col>116</xdr:col>
      <xdr:colOff>114300</xdr:colOff>
      <xdr:row>58</xdr:row>
      <xdr:rowOff>69251</xdr:rowOff>
    </xdr:to>
    <xdr:sp macro="" textlink="">
      <xdr:nvSpPr>
        <xdr:cNvPr id="815" name="楕円 814"/>
        <xdr:cNvSpPr/>
      </xdr:nvSpPr>
      <xdr:spPr>
        <a:xfrm>
          <a:off x="22110700" y="991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54028</xdr:rowOff>
    </xdr:from>
    <xdr:ext cx="469744" cy="259045"/>
    <xdr:sp macro="" textlink="">
      <xdr:nvSpPr>
        <xdr:cNvPr id="816" name="貸付金該当値テキスト"/>
        <xdr:cNvSpPr txBox="1"/>
      </xdr:nvSpPr>
      <xdr:spPr>
        <a:xfrm>
          <a:off x="22212300" y="982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140152</xdr:rowOff>
    </xdr:from>
    <xdr:to>
      <xdr:col>112</xdr:col>
      <xdr:colOff>38100</xdr:colOff>
      <xdr:row>58</xdr:row>
      <xdr:rowOff>70302</xdr:rowOff>
    </xdr:to>
    <xdr:sp macro="" textlink="">
      <xdr:nvSpPr>
        <xdr:cNvPr id="817" name="楕円 816"/>
        <xdr:cNvSpPr/>
      </xdr:nvSpPr>
      <xdr:spPr>
        <a:xfrm>
          <a:off x="21272500" y="99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61429</xdr:rowOff>
    </xdr:from>
    <xdr:ext cx="469744" cy="259045"/>
    <xdr:sp macro="" textlink="">
      <xdr:nvSpPr>
        <xdr:cNvPr id="818" name="テキスト ボックス 817"/>
        <xdr:cNvSpPr txBox="1"/>
      </xdr:nvSpPr>
      <xdr:spPr>
        <a:xfrm>
          <a:off x="21088428" y="1000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141387</xdr:rowOff>
    </xdr:from>
    <xdr:to>
      <xdr:col>107</xdr:col>
      <xdr:colOff>101600</xdr:colOff>
      <xdr:row>58</xdr:row>
      <xdr:rowOff>71537</xdr:rowOff>
    </xdr:to>
    <xdr:sp macro="" textlink="">
      <xdr:nvSpPr>
        <xdr:cNvPr id="819" name="楕円 818"/>
        <xdr:cNvSpPr/>
      </xdr:nvSpPr>
      <xdr:spPr>
        <a:xfrm>
          <a:off x="20383500" y="99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62664</xdr:rowOff>
    </xdr:from>
    <xdr:ext cx="469744" cy="259045"/>
    <xdr:sp macro="" textlink="">
      <xdr:nvSpPr>
        <xdr:cNvPr id="820" name="テキスト ボックス 819"/>
        <xdr:cNvSpPr txBox="1"/>
      </xdr:nvSpPr>
      <xdr:spPr>
        <a:xfrm>
          <a:off x="20199428" y="1000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142301</xdr:rowOff>
    </xdr:from>
    <xdr:to>
      <xdr:col>102</xdr:col>
      <xdr:colOff>165100</xdr:colOff>
      <xdr:row>58</xdr:row>
      <xdr:rowOff>72451</xdr:rowOff>
    </xdr:to>
    <xdr:sp macro="" textlink="">
      <xdr:nvSpPr>
        <xdr:cNvPr id="821" name="楕円 820"/>
        <xdr:cNvSpPr/>
      </xdr:nvSpPr>
      <xdr:spPr>
        <a:xfrm>
          <a:off x="19494500" y="99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63578</xdr:rowOff>
    </xdr:from>
    <xdr:ext cx="469744" cy="259045"/>
    <xdr:sp macro="" textlink="">
      <xdr:nvSpPr>
        <xdr:cNvPr id="822" name="テキスト ボックス 821"/>
        <xdr:cNvSpPr txBox="1"/>
      </xdr:nvSpPr>
      <xdr:spPr>
        <a:xfrm>
          <a:off x="19310428" y="1000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130825</xdr:rowOff>
    </xdr:from>
    <xdr:to>
      <xdr:col>98</xdr:col>
      <xdr:colOff>38100</xdr:colOff>
      <xdr:row>58</xdr:row>
      <xdr:rowOff>60975</xdr:rowOff>
    </xdr:to>
    <xdr:sp macro="" textlink="">
      <xdr:nvSpPr>
        <xdr:cNvPr id="823" name="楕円 822"/>
        <xdr:cNvSpPr/>
      </xdr:nvSpPr>
      <xdr:spPr>
        <a:xfrm>
          <a:off x="18605500" y="9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77502</xdr:rowOff>
    </xdr:from>
    <xdr:ext cx="469744" cy="259045"/>
    <xdr:sp macro="" textlink="">
      <xdr:nvSpPr>
        <xdr:cNvPr id="824" name="テキスト ボックス 823"/>
        <xdr:cNvSpPr txBox="1"/>
      </xdr:nvSpPr>
      <xdr:spPr>
        <a:xfrm>
          <a:off x="18421428" y="967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40961</xdr:rowOff>
    </xdr:from>
    <xdr:to>
      <xdr:col>116</xdr:col>
      <xdr:colOff>63500</xdr:colOff>
      <xdr:row>74</xdr:row>
      <xdr:rowOff>74010</xdr:rowOff>
    </xdr:to>
    <xdr:cxnSp macro="">
      <xdr:nvCxnSpPr>
        <xdr:cNvPr id="855" name="直線コネクタ 854"/>
        <xdr:cNvCxnSpPr/>
      </xdr:nvCxnSpPr>
      <xdr:spPr>
        <a:xfrm flipV="1">
          <a:off x="21323300" y="12728261"/>
          <a:ext cx="8382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74010</xdr:rowOff>
    </xdr:from>
    <xdr:to>
      <xdr:col>111</xdr:col>
      <xdr:colOff>177800</xdr:colOff>
      <xdr:row>74</xdr:row>
      <xdr:rowOff>89196</xdr:rowOff>
    </xdr:to>
    <xdr:cxnSp macro="">
      <xdr:nvCxnSpPr>
        <xdr:cNvPr id="858" name="直線コネクタ 857"/>
        <xdr:cNvCxnSpPr/>
      </xdr:nvCxnSpPr>
      <xdr:spPr>
        <a:xfrm flipV="1">
          <a:off x="20434300" y="12761310"/>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89196</xdr:rowOff>
    </xdr:from>
    <xdr:to>
      <xdr:col>107</xdr:col>
      <xdr:colOff>50800</xdr:colOff>
      <xdr:row>74</xdr:row>
      <xdr:rowOff>108137</xdr:rowOff>
    </xdr:to>
    <xdr:cxnSp macro="">
      <xdr:nvCxnSpPr>
        <xdr:cNvPr id="861" name="直線コネクタ 860"/>
        <xdr:cNvCxnSpPr/>
      </xdr:nvCxnSpPr>
      <xdr:spPr>
        <a:xfrm flipV="1">
          <a:off x="19545300" y="12776496"/>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70875</xdr:rowOff>
    </xdr:from>
    <xdr:to>
      <xdr:col>102</xdr:col>
      <xdr:colOff>114300</xdr:colOff>
      <xdr:row>74</xdr:row>
      <xdr:rowOff>108137</xdr:rowOff>
    </xdr:to>
    <xdr:cxnSp macro="">
      <xdr:nvCxnSpPr>
        <xdr:cNvPr id="864" name="直線コネクタ 863"/>
        <xdr:cNvCxnSpPr/>
      </xdr:nvCxnSpPr>
      <xdr:spPr>
        <a:xfrm>
          <a:off x="18656300" y="12758175"/>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49728</xdr:rowOff>
    </xdr:from>
    <xdr:to>
      <xdr:col>98</xdr:col>
      <xdr:colOff>38100</xdr:colOff>
      <xdr:row>75</xdr:row>
      <xdr:rowOff>151327</xdr:rowOff>
    </xdr:to>
    <xdr:sp macro="" textlink="">
      <xdr:nvSpPr>
        <xdr:cNvPr id="867" name="フローチャート: 判断 866"/>
        <xdr:cNvSpPr/>
      </xdr:nvSpPr>
      <xdr:spPr>
        <a:xfrm>
          <a:off x="18605500" y="129084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142454</xdr:rowOff>
    </xdr:from>
    <xdr:ext cx="534377" cy="259045"/>
    <xdr:sp macro="" textlink="">
      <xdr:nvSpPr>
        <xdr:cNvPr id="868" name="テキスト ボックス 867"/>
        <xdr:cNvSpPr txBox="1"/>
      </xdr:nvSpPr>
      <xdr:spPr>
        <a:xfrm>
          <a:off x="18389111" y="130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161611</xdr:rowOff>
    </xdr:from>
    <xdr:to>
      <xdr:col>116</xdr:col>
      <xdr:colOff>114300</xdr:colOff>
      <xdr:row>74</xdr:row>
      <xdr:rowOff>91761</xdr:rowOff>
    </xdr:to>
    <xdr:sp macro="" textlink="">
      <xdr:nvSpPr>
        <xdr:cNvPr id="874" name="楕円 873"/>
        <xdr:cNvSpPr/>
      </xdr:nvSpPr>
      <xdr:spPr>
        <a:xfrm>
          <a:off x="22110700" y="126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13038</xdr:rowOff>
    </xdr:from>
    <xdr:ext cx="534377" cy="259045"/>
    <xdr:sp macro="" textlink="">
      <xdr:nvSpPr>
        <xdr:cNvPr id="875" name="繰出金該当値テキスト"/>
        <xdr:cNvSpPr txBox="1"/>
      </xdr:nvSpPr>
      <xdr:spPr>
        <a:xfrm>
          <a:off x="22212300" y="125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23210</xdr:rowOff>
    </xdr:from>
    <xdr:to>
      <xdr:col>112</xdr:col>
      <xdr:colOff>38100</xdr:colOff>
      <xdr:row>74</xdr:row>
      <xdr:rowOff>124810</xdr:rowOff>
    </xdr:to>
    <xdr:sp macro="" textlink="">
      <xdr:nvSpPr>
        <xdr:cNvPr id="876" name="楕円 875"/>
        <xdr:cNvSpPr/>
      </xdr:nvSpPr>
      <xdr:spPr>
        <a:xfrm>
          <a:off x="21272500" y="127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141337</xdr:rowOff>
    </xdr:from>
    <xdr:ext cx="534377" cy="259045"/>
    <xdr:sp macro="" textlink="">
      <xdr:nvSpPr>
        <xdr:cNvPr id="877" name="テキスト ボックス 876"/>
        <xdr:cNvSpPr txBox="1"/>
      </xdr:nvSpPr>
      <xdr:spPr>
        <a:xfrm>
          <a:off x="21056111" y="124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38396</xdr:rowOff>
    </xdr:from>
    <xdr:to>
      <xdr:col>107</xdr:col>
      <xdr:colOff>101600</xdr:colOff>
      <xdr:row>74</xdr:row>
      <xdr:rowOff>139996</xdr:rowOff>
    </xdr:to>
    <xdr:sp macro="" textlink="">
      <xdr:nvSpPr>
        <xdr:cNvPr id="878" name="楕円 877"/>
        <xdr:cNvSpPr/>
      </xdr:nvSpPr>
      <xdr:spPr>
        <a:xfrm>
          <a:off x="20383500" y="1272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156523</xdr:rowOff>
    </xdr:from>
    <xdr:ext cx="534377" cy="259045"/>
    <xdr:sp macro="" textlink="">
      <xdr:nvSpPr>
        <xdr:cNvPr id="879" name="テキスト ボックス 878"/>
        <xdr:cNvSpPr txBox="1"/>
      </xdr:nvSpPr>
      <xdr:spPr>
        <a:xfrm>
          <a:off x="20167111" y="125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57337</xdr:rowOff>
    </xdr:from>
    <xdr:to>
      <xdr:col>102</xdr:col>
      <xdr:colOff>165100</xdr:colOff>
      <xdr:row>74</xdr:row>
      <xdr:rowOff>158937</xdr:rowOff>
    </xdr:to>
    <xdr:sp macro="" textlink="">
      <xdr:nvSpPr>
        <xdr:cNvPr id="880" name="楕円 879"/>
        <xdr:cNvSpPr/>
      </xdr:nvSpPr>
      <xdr:spPr>
        <a:xfrm>
          <a:off x="19494500" y="127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4014</xdr:rowOff>
    </xdr:from>
    <xdr:ext cx="534377" cy="259045"/>
    <xdr:sp macro="" textlink="">
      <xdr:nvSpPr>
        <xdr:cNvPr id="881" name="テキスト ボックス 880"/>
        <xdr:cNvSpPr txBox="1"/>
      </xdr:nvSpPr>
      <xdr:spPr>
        <a:xfrm>
          <a:off x="19278111" y="125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20075</xdr:rowOff>
    </xdr:from>
    <xdr:to>
      <xdr:col>98</xdr:col>
      <xdr:colOff>38100</xdr:colOff>
      <xdr:row>74</xdr:row>
      <xdr:rowOff>121675</xdr:rowOff>
    </xdr:to>
    <xdr:sp macro="" textlink="">
      <xdr:nvSpPr>
        <xdr:cNvPr id="882" name="楕円 881"/>
        <xdr:cNvSpPr/>
      </xdr:nvSpPr>
      <xdr:spPr>
        <a:xfrm>
          <a:off x="18605500" y="127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138202</xdr:rowOff>
    </xdr:from>
    <xdr:ext cx="534377" cy="259045"/>
    <xdr:sp macro="" textlink="">
      <xdr:nvSpPr>
        <xdr:cNvPr id="883" name="テキスト ボックス 882"/>
        <xdr:cNvSpPr txBox="1"/>
      </xdr:nvSpPr>
      <xdr:spPr>
        <a:xfrm>
          <a:off x="18389111" y="1248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460,103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87,865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3,887</a:t>
          </a:r>
          <a:r>
            <a:rPr kumimoji="1" lang="ja-JP" altLang="en-US" sz="1300">
              <a:latin typeface="ＭＳ Ｐゴシック" panose="020B0600070205080204" pitchFamily="50" charset="-128"/>
              <a:ea typeface="ＭＳ Ｐゴシック" panose="020B0600070205080204" pitchFamily="50" charset="-128"/>
            </a:rPr>
            <a:t>円減少したものの、類似団体平均より高い状況となっている。主な要因としては、良質なサービスを提供するため直営にて実施している業務があることや消防事務において他町から委託を受けていることにより職員数が類似団体に比べ多いことなどが挙げら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79,374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19,331</a:t>
          </a:r>
          <a:r>
            <a:rPr kumimoji="1" lang="ja-JP" altLang="en-US" sz="1300">
              <a:latin typeface="ＭＳ Ｐゴシック" panose="020B0600070205080204" pitchFamily="50" charset="-128"/>
              <a:ea typeface="ＭＳ Ｐゴシック" panose="020B0600070205080204" pitchFamily="50" charset="-128"/>
            </a:rPr>
            <a:t>円増加し、類似団体平均より高い状況となっている。主な要因としては新庁舎の建設や府中湖カヌー競技場トレーニングセンターの整備のため、事業費が増加したことなどが挙げられる。今後はすべての投資的経費について厳しい取捨選択を行う中で、公共施設の耐震化、高潮等防災対策など安全確保のため真に必要な事業を優先的・計画的に実施していくとともに、将来に過大な負担を残さないよう地方債の発行を極力抑制す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64643</xdr:rowOff>
    </xdr:from>
    <xdr:to>
      <xdr:col>24</xdr:col>
      <xdr:colOff>63500</xdr:colOff>
      <xdr:row>33</xdr:row>
      <xdr:rowOff>87884</xdr:rowOff>
    </xdr:to>
    <xdr:cxnSp macro="">
      <xdr:nvCxnSpPr>
        <xdr:cNvPr id="61" name="直線コネクタ 60"/>
        <xdr:cNvCxnSpPr/>
      </xdr:nvCxnSpPr>
      <xdr:spPr>
        <a:xfrm>
          <a:off x="3797300" y="5722493"/>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64643</xdr:rowOff>
    </xdr:from>
    <xdr:to>
      <xdr:col>19</xdr:col>
      <xdr:colOff>177800</xdr:colOff>
      <xdr:row>33</xdr:row>
      <xdr:rowOff>83312</xdr:rowOff>
    </xdr:to>
    <xdr:cxnSp macro="">
      <xdr:nvCxnSpPr>
        <xdr:cNvPr id="64" name="直線コネクタ 63"/>
        <xdr:cNvCxnSpPr/>
      </xdr:nvCxnSpPr>
      <xdr:spPr>
        <a:xfrm flipV="1">
          <a:off x="2908300" y="572249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83312</xdr:rowOff>
    </xdr:from>
    <xdr:to>
      <xdr:col>15</xdr:col>
      <xdr:colOff>50800</xdr:colOff>
      <xdr:row>33</xdr:row>
      <xdr:rowOff>121031</xdr:rowOff>
    </xdr:to>
    <xdr:cxnSp macro="">
      <xdr:nvCxnSpPr>
        <xdr:cNvPr id="67" name="直線コネクタ 66"/>
        <xdr:cNvCxnSpPr/>
      </xdr:nvCxnSpPr>
      <xdr:spPr>
        <a:xfrm flipV="1">
          <a:off x="2019300" y="574116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79502</xdr:rowOff>
    </xdr:from>
    <xdr:to>
      <xdr:col>10</xdr:col>
      <xdr:colOff>114300</xdr:colOff>
      <xdr:row>33</xdr:row>
      <xdr:rowOff>121031</xdr:rowOff>
    </xdr:to>
    <xdr:cxnSp macro="">
      <xdr:nvCxnSpPr>
        <xdr:cNvPr id="70" name="直線コネクタ 69"/>
        <xdr:cNvCxnSpPr/>
      </xdr:nvCxnSpPr>
      <xdr:spPr>
        <a:xfrm>
          <a:off x="1130300" y="5565902"/>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49276</xdr:rowOff>
    </xdr:from>
    <xdr:to>
      <xdr:col>6</xdr:col>
      <xdr:colOff>38100</xdr:colOff>
      <xdr:row>35</xdr:row>
      <xdr:rowOff>150876</xdr:rowOff>
    </xdr:to>
    <xdr:sp macro="" textlink="">
      <xdr:nvSpPr>
        <xdr:cNvPr id="73" name="フローチャート: 判断 72"/>
        <xdr:cNvSpPr/>
      </xdr:nvSpPr>
      <xdr:spPr>
        <a:xfrm>
          <a:off x="10795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142003</xdr:rowOff>
    </xdr:from>
    <xdr:ext cx="469744" cy="259045"/>
    <xdr:sp macro="" textlink="">
      <xdr:nvSpPr>
        <xdr:cNvPr id="74" name="テキスト ボックス 73"/>
        <xdr:cNvSpPr txBox="1"/>
      </xdr:nvSpPr>
      <xdr:spPr>
        <a:xfrm>
          <a:off x="895428" y="61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37084</xdr:rowOff>
    </xdr:from>
    <xdr:to>
      <xdr:col>24</xdr:col>
      <xdr:colOff>114300</xdr:colOff>
      <xdr:row>33</xdr:row>
      <xdr:rowOff>138684</xdr:rowOff>
    </xdr:to>
    <xdr:sp macro="" textlink="">
      <xdr:nvSpPr>
        <xdr:cNvPr id="80" name="楕円 79"/>
        <xdr:cNvSpPr/>
      </xdr:nvSpPr>
      <xdr:spPr>
        <a:xfrm>
          <a:off x="45847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59961</xdr:rowOff>
    </xdr:from>
    <xdr:ext cx="469744" cy="259045"/>
    <xdr:sp macro="" textlink="">
      <xdr:nvSpPr>
        <xdr:cNvPr id="81" name="議会費該当値テキスト"/>
        <xdr:cNvSpPr txBox="1"/>
      </xdr:nvSpPr>
      <xdr:spPr>
        <a:xfrm>
          <a:off x="4686300"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13843</xdr:rowOff>
    </xdr:from>
    <xdr:to>
      <xdr:col>20</xdr:col>
      <xdr:colOff>38100</xdr:colOff>
      <xdr:row>33</xdr:row>
      <xdr:rowOff>115443</xdr:rowOff>
    </xdr:to>
    <xdr:sp macro="" textlink="">
      <xdr:nvSpPr>
        <xdr:cNvPr id="82" name="楕円 81"/>
        <xdr:cNvSpPr/>
      </xdr:nvSpPr>
      <xdr:spPr>
        <a:xfrm>
          <a:off x="3746500" y="56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131970</xdr:rowOff>
    </xdr:from>
    <xdr:ext cx="469744" cy="259045"/>
    <xdr:sp macro="" textlink="">
      <xdr:nvSpPr>
        <xdr:cNvPr id="83" name="テキスト ボックス 82"/>
        <xdr:cNvSpPr txBox="1"/>
      </xdr:nvSpPr>
      <xdr:spPr>
        <a:xfrm>
          <a:off x="3562428"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32512</xdr:rowOff>
    </xdr:from>
    <xdr:to>
      <xdr:col>15</xdr:col>
      <xdr:colOff>101600</xdr:colOff>
      <xdr:row>33</xdr:row>
      <xdr:rowOff>134112</xdr:rowOff>
    </xdr:to>
    <xdr:sp macro="" textlink="">
      <xdr:nvSpPr>
        <xdr:cNvPr id="84" name="楕円 83"/>
        <xdr:cNvSpPr/>
      </xdr:nvSpPr>
      <xdr:spPr>
        <a:xfrm>
          <a:off x="2857500" y="56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150639</xdr:rowOff>
    </xdr:from>
    <xdr:ext cx="469744" cy="259045"/>
    <xdr:sp macro="" textlink="">
      <xdr:nvSpPr>
        <xdr:cNvPr id="85" name="テキスト ボックス 84"/>
        <xdr:cNvSpPr txBox="1"/>
      </xdr:nvSpPr>
      <xdr:spPr>
        <a:xfrm>
          <a:off x="2673428" y="54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70231</xdr:rowOff>
    </xdr:from>
    <xdr:to>
      <xdr:col>10</xdr:col>
      <xdr:colOff>165100</xdr:colOff>
      <xdr:row>34</xdr:row>
      <xdr:rowOff>381</xdr:rowOff>
    </xdr:to>
    <xdr:sp macro="" textlink="">
      <xdr:nvSpPr>
        <xdr:cNvPr id="86" name="楕円 85"/>
        <xdr:cNvSpPr/>
      </xdr:nvSpPr>
      <xdr:spPr>
        <a:xfrm>
          <a:off x="1968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16908</xdr:rowOff>
    </xdr:from>
    <xdr:ext cx="469744" cy="259045"/>
    <xdr:sp macro="" textlink="">
      <xdr:nvSpPr>
        <xdr:cNvPr id="87" name="テキスト ボックス 86"/>
        <xdr:cNvSpPr txBox="1"/>
      </xdr:nvSpPr>
      <xdr:spPr>
        <a:xfrm>
          <a:off x="1784428" y="55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28702</xdr:rowOff>
    </xdr:from>
    <xdr:to>
      <xdr:col>6</xdr:col>
      <xdr:colOff>38100</xdr:colOff>
      <xdr:row>32</xdr:row>
      <xdr:rowOff>130302</xdr:rowOff>
    </xdr:to>
    <xdr:sp macro="" textlink="">
      <xdr:nvSpPr>
        <xdr:cNvPr id="88" name="楕円 87"/>
        <xdr:cNvSpPr/>
      </xdr:nvSpPr>
      <xdr:spPr>
        <a:xfrm>
          <a:off x="1079500" y="5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146829</xdr:rowOff>
    </xdr:from>
    <xdr:ext cx="469744" cy="259045"/>
    <xdr:sp macro="" textlink="">
      <xdr:nvSpPr>
        <xdr:cNvPr id="89" name="テキスト ボックス 88"/>
        <xdr:cNvSpPr txBox="1"/>
      </xdr:nvSpPr>
      <xdr:spPr>
        <a:xfrm>
          <a:off x="895428" y="52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71655</xdr:rowOff>
    </xdr:from>
    <xdr:to>
      <xdr:col>24</xdr:col>
      <xdr:colOff>63500</xdr:colOff>
      <xdr:row>57</xdr:row>
      <xdr:rowOff>41475</xdr:rowOff>
    </xdr:to>
    <xdr:cxnSp macro="">
      <xdr:nvCxnSpPr>
        <xdr:cNvPr id="116" name="直線コネクタ 115"/>
        <xdr:cNvCxnSpPr/>
      </xdr:nvCxnSpPr>
      <xdr:spPr>
        <a:xfrm flipV="1">
          <a:off x="3797300" y="9672855"/>
          <a:ext cx="838200" cy="1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41475</xdr:rowOff>
    </xdr:from>
    <xdr:to>
      <xdr:col>19</xdr:col>
      <xdr:colOff>177800</xdr:colOff>
      <xdr:row>57</xdr:row>
      <xdr:rowOff>51268</xdr:rowOff>
    </xdr:to>
    <xdr:cxnSp macro="">
      <xdr:nvCxnSpPr>
        <xdr:cNvPr id="119" name="直線コネクタ 118"/>
        <xdr:cNvCxnSpPr/>
      </xdr:nvCxnSpPr>
      <xdr:spPr>
        <a:xfrm flipV="1">
          <a:off x="2908300" y="9814125"/>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51268</xdr:rowOff>
    </xdr:from>
    <xdr:to>
      <xdr:col>15</xdr:col>
      <xdr:colOff>50800</xdr:colOff>
      <xdr:row>57</xdr:row>
      <xdr:rowOff>64724</xdr:rowOff>
    </xdr:to>
    <xdr:cxnSp macro="">
      <xdr:nvCxnSpPr>
        <xdr:cNvPr id="122" name="直線コネクタ 121"/>
        <xdr:cNvCxnSpPr/>
      </xdr:nvCxnSpPr>
      <xdr:spPr>
        <a:xfrm flipV="1">
          <a:off x="2019300" y="9823918"/>
          <a:ext cx="8890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39994</xdr:rowOff>
    </xdr:from>
    <xdr:to>
      <xdr:col>10</xdr:col>
      <xdr:colOff>114300</xdr:colOff>
      <xdr:row>57</xdr:row>
      <xdr:rowOff>64724</xdr:rowOff>
    </xdr:to>
    <xdr:cxnSp macro="">
      <xdr:nvCxnSpPr>
        <xdr:cNvPr id="125" name="直線コネクタ 124"/>
        <xdr:cNvCxnSpPr/>
      </xdr:nvCxnSpPr>
      <xdr:spPr>
        <a:xfrm>
          <a:off x="1130300" y="9812644"/>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19794</xdr:rowOff>
    </xdr:from>
    <xdr:to>
      <xdr:col>6</xdr:col>
      <xdr:colOff>38100</xdr:colOff>
      <xdr:row>57</xdr:row>
      <xdr:rowOff>121394</xdr:rowOff>
    </xdr:to>
    <xdr:sp macro="" textlink="">
      <xdr:nvSpPr>
        <xdr:cNvPr id="128" name="フローチャート: 判断 127"/>
        <xdr:cNvSpPr/>
      </xdr:nvSpPr>
      <xdr:spPr>
        <a:xfrm>
          <a:off x="1079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112521</xdr:rowOff>
    </xdr:from>
    <xdr:ext cx="534377" cy="259045"/>
    <xdr:sp macro="" textlink="">
      <xdr:nvSpPr>
        <xdr:cNvPr id="129" name="テキスト ボックス 128"/>
        <xdr:cNvSpPr txBox="1"/>
      </xdr:nvSpPr>
      <xdr:spPr>
        <a:xfrm>
          <a:off x="863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20855</xdr:rowOff>
    </xdr:from>
    <xdr:to>
      <xdr:col>24</xdr:col>
      <xdr:colOff>114300</xdr:colOff>
      <xdr:row>56</xdr:row>
      <xdr:rowOff>122455</xdr:rowOff>
    </xdr:to>
    <xdr:sp macro="" textlink="">
      <xdr:nvSpPr>
        <xdr:cNvPr id="135" name="楕円 134"/>
        <xdr:cNvSpPr/>
      </xdr:nvSpPr>
      <xdr:spPr>
        <a:xfrm>
          <a:off x="4584700" y="96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43732</xdr:rowOff>
    </xdr:from>
    <xdr:ext cx="534377" cy="259045"/>
    <xdr:sp macro="" textlink="">
      <xdr:nvSpPr>
        <xdr:cNvPr id="136" name="総務費該当値テキスト"/>
        <xdr:cNvSpPr txBox="1"/>
      </xdr:nvSpPr>
      <xdr:spPr>
        <a:xfrm>
          <a:off x="4686300" y="94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162125</xdr:rowOff>
    </xdr:from>
    <xdr:to>
      <xdr:col>20</xdr:col>
      <xdr:colOff>38100</xdr:colOff>
      <xdr:row>57</xdr:row>
      <xdr:rowOff>92275</xdr:rowOff>
    </xdr:to>
    <xdr:sp macro="" textlink="">
      <xdr:nvSpPr>
        <xdr:cNvPr id="137" name="楕円 136"/>
        <xdr:cNvSpPr/>
      </xdr:nvSpPr>
      <xdr:spPr>
        <a:xfrm>
          <a:off x="3746500" y="97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83402</xdr:rowOff>
    </xdr:from>
    <xdr:ext cx="534377" cy="259045"/>
    <xdr:sp macro="" textlink="">
      <xdr:nvSpPr>
        <xdr:cNvPr id="138" name="テキスト ボックス 137"/>
        <xdr:cNvSpPr txBox="1"/>
      </xdr:nvSpPr>
      <xdr:spPr>
        <a:xfrm>
          <a:off x="3530111" y="98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468</xdr:rowOff>
    </xdr:from>
    <xdr:to>
      <xdr:col>15</xdr:col>
      <xdr:colOff>101600</xdr:colOff>
      <xdr:row>57</xdr:row>
      <xdr:rowOff>102068</xdr:rowOff>
    </xdr:to>
    <xdr:sp macro="" textlink="">
      <xdr:nvSpPr>
        <xdr:cNvPr id="139" name="楕円 138"/>
        <xdr:cNvSpPr/>
      </xdr:nvSpPr>
      <xdr:spPr>
        <a:xfrm>
          <a:off x="2857500" y="97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118595</xdr:rowOff>
    </xdr:from>
    <xdr:ext cx="534377" cy="259045"/>
    <xdr:sp macro="" textlink="">
      <xdr:nvSpPr>
        <xdr:cNvPr id="140" name="テキスト ボックス 139"/>
        <xdr:cNvSpPr txBox="1"/>
      </xdr:nvSpPr>
      <xdr:spPr>
        <a:xfrm>
          <a:off x="2641111" y="95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13924</xdr:rowOff>
    </xdr:from>
    <xdr:to>
      <xdr:col>10</xdr:col>
      <xdr:colOff>165100</xdr:colOff>
      <xdr:row>57</xdr:row>
      <xdr:rowOff>115524</xdr:rowOff>
    </xdr:to>
    <xdr:sp macro="" textlink="">
      <xdr:nvSpPr>
        <xdr:cNvPr id="141" name="楕円 140"/>
        <xdr:cNvSpPr/>
      </xdr:nvSpPr>
      <xdr:spPr>
        <a:xfrm>
          <a:off x="1968500" y="97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106651</xdr:rowOff>
    </xdr:from>
    <xdr:ext cx="534377" cy="259045"/>
    <xdr:sp macro="" textlink="">
      <xdr:nvSpPr>
        <xdr:cNvPr id="142" name="テキスト ボックス 141"/>
        <xdr:cNvSpPr txBox="1"/>
      </xdr:nvSpPr>
      <xdr:spPr>
        <a:xfrm>
          <a:off x="1752111" y="987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160644</xdr:rowOff>
    </xdr:from>
    <xdr:to>
      <xdr:col>6</xdr:col>
      <xdr:colOff>38100</xdr:colOff>
      <xdr:row>57</xdr:row>
      <xdr:rowOff>90794</xdr:rowOff>
    </xdr:to>
    <xdr:sp macro="" textlink="">
      <xdr:nvSpPr>
        <xdr:cNvPr id="143" name="楕円 142"/>
        <xdr:cNvSpPr/>
      </xdr:nvSpPr>
      <xdr:spPr>
        <a:xfrm>
          <a:off x="1079500" y="97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107321</xdr:rowOff>
    </xdr:from>
    <xdr:ext cx="534377" cy="259045"/>
    <xdr:sp macro="" textlink="">
      <xdr:nvSpPr>
        <xdr:cNvPr id="144" name="テキスト ボックス 143"/>
        <xdr:cNvSpPr txBox="1"/>
      </xdr:nvSpPr>
      <xdr:spPr>
        <a:xfrm>
          <a:off x="863111" y="953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162103</xdr:rowOff>
    </xdr:from>
    <xdr:to>
      <xdr:col>24</xdr:col>
      <xdr:colOff>63500</xdr:colOff>
      <xdr:row>75</xdr:row>
      <xdr:rowOff>38746</xdr:rowOff>
    </xdr:to>
    <xdr:cxnSp macro="">
      <xdr:nvCxnSpPr>
        <xdr:cNvPr id="176" name="直線コネクタ 175"/>
        <xdr:cNvCxnSpPr/>
      </xdr:nvCxnSpPr>
      <xdr:spPr>
        <a:xfrm flipV="1">
          <a:off x="3797300" y="12849403"/>
          <a:ext cx="8382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24235</xdr:rowOff>
    </xdr:from>
    <xdr:to>
      <xdr:col>19</xdr:col>
      <xdr:colOff>177800</xdr:colOff>
      <xdr:row>75</xdr:row>
      <xdr:rowOff>38746</xdr:rowOff>
    </xdr:to>
    <xdr:cxnSp macro="">
      <xdr:nvCxnSpPr>
        <xdr:cNvPr id="179" name="直線コネクタ 178"/>
        <xdr:cNvCxnSpPr/>
      </xdr:nvCxnSpPr>
      <xdr:spPr>
        <a:xfrm>
          <a:off x="2908300" y="12882985"/>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24235</xdr:rowOff>
    </xdr:from>
    <xdr:to>
      <xdr:col>15</xdr:col>
      <xdr:colOff>50800</xdr:colOff>
      <xdr:row>75</xdr:row>
      <xdr:rowOff>76998</xdr:rowOff>
    </xdr:to>
    <xdr:cxnSp macro="">
      <xdr:nvCxnSpPr>
        <xdr:cNvPr id="182" name="直線コネクタ 181"/>
        <xdr:cNvCxnSpPr/>
      </xdr:nvCxnSpPr>
      <xdr:spPr>
        <a:xfrm flipV="1">
          <a:off x="2019300" y="12882985"/>
          <a:ext cx="889000" cy="5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32922</xdr:rowOff>
    </xdr:from>
    <xdr:to>
      <xdr:col>10</xdr:col>
      <xdr:colOff>114300</xdr:colOff>
      <xdr:row>75</xdr:row>
      <xdr:rowOff>76998</xdr:rowOff>
    </xdr:to>
    <xdr:cxnSp macro="">
      <xdr:nvCxnSpPr>
        <xdr:cNvPr id="185" name="直線コネクタ 184"/>
        <xdr:cNvCxnSpPr/>
      </xdr:nvCxnSpPr>
      <xdr:spPr>
        <a:xfrm>
          <a:off x="1130300" y="12891672"/>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8" name="フローチャート: 判断 187"/>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89" name="テキスト ボックス 188"/>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111303</xdr:rowOff>
    </xdr:from>
    <xdr:to>
      <xdr:col>24</xdr:col>
      <xdr:colOff>114300</xdr:colOff>
      <xdr:row>75</xdr:row>
      <xdr:rowOff>41453</xdr:rowOff>
    </xdr:to>
    <xdr:sp macro="" textlink="">
      <xdr:nvSpPr>
        <xdr:cNvPr id="195" name="楕円 194"/>
        <xdr:cNvSpPr/>
      </xdr:nvSpPr>
      <xdr:spPr>
        <a:xfrm>
          <a:off x="4584700" y="127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134180</xdr:rowOff>
    </xdr:from>
    <xdr:ext cx="599010" cy="259045"/>
    <xdr:sp macro="" textlink="">
      <xdr:nvSpPr>
        <xdr:cNvPr id="196" name="民生費該当値テキスト"/>
        <xdr:cNvSpPr txBox="1"/>
      </xdr:nvSpPr>
      <xdr:spPr>
        <a:xfrm>
          <a:off x="4686300" y="126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159396</xdr:rowOff>
    </xdr:from>
    <xdr:to>
      <xdr:col>20</xdr:col>
      <xdr:colOff>38100</xdr:colOff>
      <xdr:row>75</xdr:row>
      <xdr:rowOff>89546</xdr:rowOff>
    </xdr:to>
    <xdr:sp macro="" textlink="">
      <xdr:nvSpPr>
        <xdr:cNvPr id="197" name="楕円 196"/>
        <xdr:cNvSpPr/>
      </xdr:nvSpPr>
      <xdr:spPr>
        <a:xfrm>
          <a:off x="3746500" y="128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106073</xdr:rowOff>
    </xdr:from>
    <xdr:ext cx="599010" cy="259045"/>
    <xdr:sp macro="" textlink="">
      <xdr:nvSpPr>
        <xdr:cNvPr id="198" name="テキスト ボックス 197"/>
        <xdr:cNvSpPr txBox="1"/>
      </xdr:nvSpPr>
      <xdr:spPr>
        <a:xfrm>
          <a:off x="3497795" y="126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144885</xdr:rowOff>
    </xdr:from>
    <xdr:to>
      <xdr:col>15</xdr:col>
      <xdr:colOff>101600</xdr:colOff>
      <xdr:row>75</xdr:row>
      <xdr:rowOff>75035</xdr:rowOff>
    </xdr:to>
    <xdr:sp macro="" textlink="">
      <xdr:nvSpPr>
        <xdr:cNvPr id="199" name="楕円 198"/>
        <xdr:cNvSpPr/>
      </xdr:nvSpPr>
      <xdr:spPr>
        <a:xfrm>
          <a:off x="2857500" y="128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91562</xdr:rowOff>
    </xdr:from>
    <xdr:ext cx="599010" cy="259045"/>
    <xdr:sp macro="" textlink="">
      <xdr:nvSpPr>
        <xdr:cNvPr id="200" name="テキスト ボックス 199"/>
        <xdr:cNvSpPr txBox="1"/>
      </xdr:nvSpPr>
      <xdr:spPr>
        <a:xfrm>
          <a:off x="2608795" y="1260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26198</xdr:rowOff>
    </xdr:from>
    <xdr:to>
      <xdr:col>10</xdr:col>
      <xdr:colOff>165100</xdr:colOff>
      <xdr:row>75</xdr:row>
      <xdr:rowOff>127798</xdr:rowOff>
    </xdr:to>
    <xdr:sp macro="" textlink="">
      <xdr:nvSpPr>
        <xdr:cNvPr id="201" name="楕円 200"/>
        <xdr:cNvSpPr/>
      </xdr:nvSpPr>
      <xdr:spPr>
        <a:xfrm>
          <a:off x="1968500" y="12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144325</xdr:rowOff>
    </xdr:from>
    <xdr:ext cx="599010" cy="259045"/>
    <xdr:sp macro="" textlink="">
      <xdr:nvSpPr>
        <xdr:cNvPr id="202" name="テキスト ボックス 201"/>
        <xdr:cNvSpPr txBox="1"/>
      </xdr:nvSpPr>
      <xdr:spPr>
        <a:xfrm>
          <a:off x="1719795" y="126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153572</xdr:rowOff>
    </xdr:from>
    <xdr:to>
      <xdr:col>6</xdr:col>
      <xdr:colOff>38100</xdr:colOff>
      <xdr:row>75</xdr:row>
      <xdr:rowOff>83722</xdr:rowOff>
    </xdr:to>
    <xdr:sp macro="" textlink="">
      <xdr:nvSpPr>
        <xdr:cNvPr id="203" name="楕円 202"/>
        <xdr:cNvSpPr/>
      </xdr:nvSpPr>
      <xdr:spPr>
        <a:xfrm>
          <a:off x="1079500" y="128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100249</xdr:rowOff>
    </xdr:from>
    <xdr:ext cx="599010" cy="259045"/>
    <xdr:sp macro="" textlink="">
      <xdr:nvSpPr>
        <xdr:cNvPr id="204" name="テキスト ボックス 203"/>
        <xdr:cNvSpPr txBox="1"/>
      </xdr:nvSpPr>
      <xdr:spPr>
        <a:xfrm>
          <a:off x="830795" y="1261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22726</xdr:rowOff>
    </xdr:from>
    <xdr:to>
      <xdr:col>24</xdr:col>
      <xdr:colOff>63500</xdr:colOff>
      <xdr:row>95</xdr:row>
      <xdr:rowOff>53792</xdr:rowOff>
    </xdr:to>
    <xdr:cxnSp macro="">
      <xdr:nvCxnSpPr>
        <xdr:cNvPr id="232" name="直線コネクタ 231"/>
        <xdr:cNvCxnSpPr/>
      </xdr:nvCxnSpPr>
      <xdr:spPr>
        <a:xfrm flipV="1">
          <a:off x="3797300" y="16310476"/>
          <a:ext cx="8382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53792</xdr:rowOff>
    </xdr:from>
    <xdr:to>
      <xdr:col>19</xdr:col>
      <xdr:colOff>177800</xdr:colOff>
      <xdr:row>95</xdr:row>
      <xdr:rowOff>132156</xdr:rowOff>
    </xdr:to>
    <xdr:cxnSp macro="">
      <xdr:nvCxnSpPr>
        <xdr:cNvPr id="235" name="直線コネクタ 234"/>
        <xdr:cNvCxnSpPr/>
      </xdr:nvCxnSpPr>
      <xdr:spPr>
        <a:xfrm flipV="1">
          <a:off x="2908300" y="16341542"/>
          <a:ext cx="889000" cy="7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132156</xdr:rowOff>
    </xdr:from>
    <xdr:to>
      <xdr:col>15</xdr:col>
      <xdr:colOff>50800</xdr:colOff>
      <xdr:row>96</xdr:row>
      <xdr:rowOff>4643</xdr:rowOff>
    </xdr:to>
    <xdr:cxnSp macro="">
      <xdr:nvCxnSpPr>
        <xdr:cNvPr id="238" name="直線コネクタ 237"/>
        <xdr:cNvCxnSpPr/>
      </xdr:nvCxnSpPr>
      <xdr:spPr>
        <a:xfrm flipV="1">
          <a:off x="2019300" y="16419906"/>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4643</xdr:rowOff>
    </xdr:from>
    <xdr:to>
      <xdr:col>10</xdr:col>
      <xdr:colOff>114300</xdr:colOff>
      <xdr:row>96</xdr:row>
      <xdr:rowOff>40213</xdr:rowOff>
    </xdr:to>
    <xdr:cxnSp macro="">
      <xdr:nvCxnSpPr>
        <xdr:cNvPr id="241" name="直線コネクタ 240"/>
        <xdr:cNvCxnSpPr/>
      </xdr:nvCxnSpPr>
      <xdr:spPr>
        <a:xfrm flipV="1">
          <a:off x="1130300" y="16463843"/>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168179</xdr:rowOff>
    </xdr:from>
    <xdr:to>
      <xdr:col>6</xdr:col>
      <xdr:colOff>38100</xdr:colOff>
      <xdr:row>97</xdr:row>
      <xdr:rowOff>98329</xdr:rowOff>
    </xdr:to>
    <xdr:sp macro="" textlink="">
      <xdr:nvSpPr>
        <xdr:cNvPr id="244" name="フローチャート: 判断 243"/>
        <xdr:cNvSpPr/>
      </xdr:nvSpPr>
      <xdr:spPr>
        <a:xfrm>
          <a:off x="10795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89456</xdr:rowOff>
    </xdr:from>
    <xdr:ext cx="534377" cy="259045"/>
    <xdr:sp macro="" textlink="">
      <xdr:nvSpPr>
        <xdr:cNvPr id="245" name="テキスト ボックス 244"/>
        <xdr:cNvSpPr txBox="1"/>
      </xdr:nvSpPr>
      <xdr:spPr>
        <a:xfrm>
          <a:off x="863111" y="1672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143376</xdr:rowOff>
    </xdr:from>
    <xdr:to>
      <xdr:col>24</xdr:col>
      <xdr:colOff>114300</xdr:colOff>
      <xdr:row>95</xdr:row>
      <xdr:rowOff>73526</xdr:rowOff>
    </xdr:to>
    <xdr:sp macro="" textlink="">
      <xdr:nvSpPr>
        <xdr:cNvPr id="251" name="楕円 250"/>
        <xdr:cNvSpPr/>
      </xdr:nvSpPr>
      <xdr:spPr>
        <a:xfrm>
          <a:off x="4584700" y="162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166253</xdr:rowOff>
    </xdr:from>
    <xdr:ext cx="534377" cy="259045"/>
    <xdr:sp macro="" textlink="">
      <xdr:nvSpPr>
        <xdr:cNvPr id="252" name="衛生費該当値テキスト"/>
        <xdr:cNvSpPr txBox="1"/>
      </xdr:nvSpPr>
      <xdr:spPr>
        <a:xfrm>
          <a:off x="4686300" y="161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2992</xdr:rowOff>
    </xdr:from>
    <xdr:to>
      <xdr:col>20</xdr:col>
      <xdr:colOff>38100</xdr:colOff>
      <xdr:row>95</xdr:row>
      <xdr:rowOff>104592</xdr:rowOff>
    </xdr:to>
    <xdr:sp macro="" textlink="">
      <xdr:nvSpPr>
        <xdr:cNvPr id="253" name="楕円 252"/>
        <xdr:cNvSpPr/>
      </xdr:nvSpPr>
      <xdr:spPr>
        <a:xfrm>
          <a:off x="3746500" y="162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121119</xdr:rowOff>
    </xdr:from>
    <xdr:ext cx="534377" cy="259045"/>
    <xdr:sp macro="" textlink="">
      <xdr:nvSpPr>
        <xdr:cNvPr id="254" name="テキスト ボックス 253"/>
        <xdr:cNvSpPr txBox="1"/>
      </xdr:nvSpPr>
      <xdr:spPr>
        <a:xfrm>
          <a:off x="3530111" y="160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81356</xdr:rowOff>
    </xdr:from>
    <xdr:to>
      <xdr:col>15</xdr:col>
      <xdr:colOff>101600</xdr:colOff>
      <xdr:row>96</xdr:row>
      <xdr:rowOff>11506</xdr:rowOff>
    </xdr:to>
    <xdr:sp macro="" textlink="">
      <xdr:nvSpPr>
        <xdr:cNvPr id="255" name="楕円 254"/>
        <xdr:cNvSpPr/>
      </xdr:nvSpPr>
      <xdr:spPr>
        <a:xfrm>
          <a:off x="28575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28033</xdr:rowOff>
    </xdr:from>
    <xdr:ext cx="534377" cy="259045"/>
    <xdr:sp macro="" textlink="">
      <xdr:nvSpPr>
        <xdr:cNvPr id="256" name="テキスト ボックス 255"/>
        <xdr:cNvSpPr txBox="1"/>
      </xdr:nvSpPr>
      <xdr:spPr>
        <a:xfrm>
          <a:off x="2641111" y="16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125293</xdr:rowOff>
    </xdr:from>
    <xdr:to>
      <xdr:col>10</xdr:col>
      <xdr:colOff>165100</xdr:colOff>
      <xdr:row>96</xdr:row>
      <xdr:rowOff>55443</xdr:rowOff>
    </xdr:to>
    <xdr:sp macro="" textlink="">
      <xdr:nvSpPr>
        <xdr:cNvPr id="257" name="楕円 256"/>
        <xdr:cNvSpPr/>
      </xdr:nvSpPr>
      <xdr:spPr>
        <a:xfrm>
          <a:off x="1968500" y="164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71970</xdr:rowOff>
    </xdr:from>
    <xdr:ext cx="534377" cy="259045"/>
    <xdr:sp macro="" textlink="">
      <xdr:nvSpPr>
        <xdr:cNvPr id="258" name="テキスト ボックス 257"/>
        <xdr:cNvSpPr txBox="1"/>
      </xdr:nvSpPr>
      <xdr:spPr>
        <a:xfrm>
          <a:off x="1752111" y="1618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160863</xdr:rowOff>
    </xdr:from>
    <xdr:to>
      <xdr:col>6</xdr:col>
      <xdr:colOff>38100</xdr:colOff>
      <xdr:row>96</xdr:row>
      <xdr:rowOff>91013</xdr:rowOff>
    </xdr:to>
    <xdr:sp macro="" textlink="">
      <xdr:nvSpPr>
        <xdr:cNvPr id="259" name="楕円 258"/>
        <xdr:cNvSpPr/>
      </xdr:nvSpPr>
      <xdr:spPr>
        <a:xfrm>
          <a:off x="1079500" y="164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107540</xdr:rowOff>
    </xdr:from>
    <xdr:ext cx="534377" cy="259045"/>
    <xdr:sp macro="" textlink="">
      <xdr:nvSpPr>
        <xdr:cNvPr id="260" name="テキスト ボックス 259"/>
        <xdr:cNvSpPr txBox="1"/>
      </xdr:nvSpPr>
      <xdr:spPr>
        <a:xfrm>
          <a:off x="863111" y="162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25400</xdr:rowOff>
    </xdr:to>
    <xdr:cxnSp macro="">
      <xdr:nvCxnSpPr>
        <xdr:cNvPr id="285" name="直線コネクタ 284"/>
        <xdr:cNvCxnSpPr/>
      </xdr:nvCxnSpPr>
      <xdr:spPr>
        <a:xfrm>
          <a:off x="9639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25400</xdr:rowOff>
    </xdr:to>
    <xdr:cxnSp macro="">
      <xdr:nvCxnSpPr>
        <xdr:cNvPr id="288" name="直線コネクタ 287"/>
        <xdr:cNvCxnSpPr/>
      </xdr:nvCxnSpPr>
      <xdr:spPr>
        <a:xfrm>
          <a:off x="8750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25400</xdr:rowOff>
    </xdr:from>
    <xdr:to>
      <xdr:col>45</xdr:col>
      <xdr:colOff>177800</xdr:colOff>
      <xdr:row>38</xdr:row>
      <xdr:rowOff>25400</xdr:rowOff>
    </xdr:to>
    <xdr:cxnSp macro="">
      <xdr:nvCxnSpPr>
        <xdr:cNvPr id="291" name="直線コネクタ 290"/>
        <xdr:cNvCxnSpPr/>
      </xdr:nvCxnSpPr>
      <xdr:spPr>
        <a:xfrm>
          <a:off x="7861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25400</xdr:rowOff>
    </xdr:from>
    <xdr:to>
      <xdr:col>41</xdr:col>
      <xdr:colOff>50800</xdr:colOff>
      <xdr:row>38</xdr:row>
      <xdr:rowOff>25400</xdr:rowOff>
    </xdr:to>
    <xdr:cxnSp macro="">
      <xdr:nvCxnSpPr>
        <xdr:cNvPr id="294" name="直線コネクタ 293"/>
        <xdr:cNvCxnSpPr/>
      </xdr:nvCxnSpPr>
      <xdr:spPr>
        <a:xfrm>
          <a:off x="697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105759</xdr:rowOff>
    </xdr:from>
    <xdr:to>
      <xdr:col>36</xdr:col>
      <xdr:colOff>165100</xdr:colOff>
      <xdr:row>38</xdr:row>
      <xdr:rowOff>35909</xdr:rowOff>
    </xdr:to>
    <xdr:sp macro="" textlink="">
      <xdr:nvSpPr>
        <xdr:cNvPr id="297" name="フローチャート: 判断 296"/>
        <xdr:cNvSpPr/>
      </xdr:nvSpPr>
      <xdr:spPr>
        <a:xfrm>
          <a:off x="6921500" y="64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52436</xdr:rowOff>
    </xdr:from>
    <xdr:ext cx="378565" cy="259045"/>
    <xdr:sp macro="" textlink="">
      <xdr:nvSpPr>
        <xdr:cNvPr id="298" name="テキスト ボックス 297"/>
        <xdr:cNvSpPr txBox="1"/>
      </xdr:nvSpPr>
      <xdr:spPr>
        <a:xfrm>
          <a:off x="6783017" y="622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4" name="楕円 303"/>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249299" cy="259045"/>
    <xdr:sp macro="" textlink="">
      <xdr:nvSpPr>
        <xdr:cNvPr id="305" name="労働費該当値テキスト"/>
        <xdr:cNvSpPr txBox="1"/>
      </xdr:nvSpPr>
      <xdr:spPr>
        <a:xfrm>
          <a:off x="10528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06" name="楕円 305"/>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38</xdr:row>
      <xdr:rowOff>67327</xdr:rowOff>
    </xdr:from>
    <xdr:ext cx="249299" cy="259045"/>
    <xdr:sp macro="" textlink="">
      <xdr:nvSpPr>
        <xdr:cNvPr id="307" name="テキスト ボックス 306"/>
        <xdr:cNvSpPr txBox="1"/>
      </xdr:nvSpPr>
      <xdr:spPr>
        <a:xfrm>
          <a:off x="9514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146050</xdr:rowOff>
    </xdr:from>
    <xdr:to>
      <xdr:col>46</xdr:col>
      <xdr:colOff>38100</xdr:colOff>
      <xdr:row>38</xdr:row>
      <xdr:rowOff>76200</xdr:rowOff>
    </xdr:to>
    <xdr:sp macro="" textlink="">
      <xdr:nvSpPr>
        <xdr:cNvPr id="308" name="楕円 307"/>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38</xdr:row>
      <xdr:rowOff>67327</xdr:rowOff>
    </xdr:from>
    <xdr:ext cx="249299" cy="259045"/>
    <xdr:sp macro="" textlink="">
      <xdr:nvSpPr>
        <xdr:cNvPr id="309" name="テキスト ボックス 308"/>
        <xdr:cNvSpPr txBox="1"/>
      </xdr:nvSpPr>
      <xdr:spPr>
        <a:xfrm>
          <a:off x="8625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146050</xdr:rowOff>
    </xdr:from>
    <xdr:to>
      <xdr:col>41</xdr:col>
      <xdr:colOff>101600</xdr:colOff>
      <xdr:row>38</xdr:row>
      <xdr:rowOff>76200</xdr:rowOff>
    </xdr:to>
    <xdr:sp macro="" textlink="">
      <xdr:nvSpPr>
        <xdr:cNvPr id="310" name="楕円 309"/>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38</xdr:row>
      <xdr:rowOff>67327</xdr:rowOff>
    </xdr:from>
    <xdr:ext cx="249299" cy="259045"/>
    <xdr:sp macro="" textlink="">
      <xdr:nvSpPr>
        <xdr:cNvPr id="311" name="テキスト ボックス 310"/>
        <xdr:cNvSpPr txBox="1"/>
      </xdr:nvSpPr>
      <xdr:spPr>
        <a:xfrm>
          <a:off x="773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146050</xdr:rowOff>
    </xdr:from>
    <xdr:to>
      <xdr:col>36</xdr:col>
      <xdr:colOff>165100</xdr:colOff>
      <xdr:row>38</xdr:row>
      <xdr:rowOff>76200</xdr:rowOff>
    </xdr:to>
    <xdr:sp macro="" textlink="">
      <xdr:nvSpPr>
        <xdr:cNvPr id="312" name="楕円 311"/>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38</xdr:row>
      <xdr:rowOff>67327</xdr:rowOff>
    </xdr:from>
    <xdr:ext cx="249299" cy="259045"/>
    <xdr:sp macro="" textlink="">
      <xdr:nvSpPr>
        <xdr:cNvPr id="313" name="テキスト ボックス 312"/>
        <xdr:cNvSpPr txBox="1"/>
      </xdr:nvSpPr>
      <xdr:spPr>
        <a:xfrm>
          <a:off x="684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144065</xdr:rowOff>
    </xdr:from>
    <xdr:to>
      <xdr:col>55</xdr:col>
      <xdr:colOff>0</xdr:colOff>
      <xdr:row>58</xdr:row>
      <xdr:rowOff>153863</xdr:rowOff>
    </xdr:to>
    <xdr:cxnSp macro="">
      <xdr:nvCxnSpPr>
        <xdr:cNvPr id="344" name="直線コネクタ 343"/>
        <xdr:cNvCxnSpPr/>
      </xdr:nvCxnSpPr>
      <xdr:spPr>
        <a:xfrm>
          <a:off x="9639300" y="1008816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144065</xdr:rowOff>
    </xdr:from>
    <xdr:to>
      <xdr:col>50</xdr:col>
      <xdr:colOff>114300</xdr:colOff>
      <xdr:row>58</xdr:row>
      <xdr:rowOff>159338</xdr:rowOff>
    </xdr:to>
    <xdr:cxnSp macro="">
      <xdr:nvCxnSpPr>
        <xdr:cNvPr id="347" name="直線コネクタ 346"/>
        <xdr:cNvCxnSpPr/>
      </xdr:nvCxnSpPr>
      <xdr:spPr>
        <a:xfrm flipV="1">
          <a:off x="8750300" y="10088165"/>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159338</xdr:rowOff>
    </xdr:from>
    <xdr:to>
      <xdr:col>45</xdr:col>
      <xdr:colOff>177800</xdr:colOff>
      <xdr:row>59</xdr:row>
      <xdr:rowOff>199</xdr:rowOff>
    </xdr:to>
    <xdr:cxnSp macro="">
      <xdr:nvCxnSpPr>
        <xdr:cNvPr id="350" name="直線コネクタ 349"/>
        <xdr:cNvCxnSpPr/>
      </xdr:nvCxnSpPr>
      <xdr:spPr>
        <a:xfrm flipV="1">
          <a:off x="7861300" y="10103438"/>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162266</xdr:rowOff>
    </xdr:from>
    <xdr:to>
      <xdr:col>41</xdr:col>
      <xdr:colOff>50800</xdr:colOff>
      <xdr:row>59</xdr:row>
      <xdr:rowOff>199</xdr:rowOff>
    </xdr:to>
    <xdr:cxnSp macro="">
      <xdr:nvCxnSpPr>
        <xdr:cNvPr id="353" name="直線コネクタ 352"/>
        <xdr:cNvCxnSpPr/>
      </xdr:nvCxnSpPr>
      <xdr:spPr>
        <a:xfrm>
          <a:off x="6972300" y="10106366"/>
          <a:ext cx="8890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152167</xdr:rowOff>
    </xdr:from>
    <xdr:to>
      <xdr:col>36</xdr:col>
      <xdr:colOff>165100</xdr:colOff>
      <xdr:row>59</xdr:row>
      <xdr:rowOff>82317</xdr:rowOff>
    </xdr:to>
    <xdr:sp macro="" textlink="">
      <xdr:nvSpPr>
        <xdr:cNvPr id="356" name="フローチャート: 判断 355"/>
        <xdr:cNvSpPr/>
      </xdr:nvSpPr>
      <xdr:spPr>
        <a:xfrm>
          <a:off x="6921500" y="1009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73444</xdr:rowOff>
    </xdr:from>
    <xdr:ext cx="469744" cy="259045"/>
    <xdr:sp macro="" textlink="">
      <xdr:nvSpPr>
        <xdr:cNvPr id="357" name="テキスト ボックス 356"/>
        <xdr:cNvSpPr txBox="1"/>
      </xdr:nvSpPr>
      <xdr:spPr>
        <a:xfrm>
          <a:off x="6737428" y="1018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103063</xdr:rowOff>
    </xdr:from>
    <xdr:to>
      <xdr:col>55</xdr:col>
      <xdr:colOff>50800</xdr:colOff>
      <xdr:row>59</xdr:row>
      <xdr:rowOff>33213</xdr:rowOff>
    </xdr:to>
    <xdr:sp macro="" textlink="">
      <xdr:nvSpPr>
        <xdr:cNvPr id="363" name="楕円 362"/>
        <xdr:cNvSpPr/>
      </xdr:nvSpPr>
      <xdr:spPr>
        <a:xfrm>
          <a:off x="10426700" y="100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50324</xdr:rowOff>
    </xdr:from>
    <xdr:ext cx="534377" cy="259045"/>
    <xdr:sp macro="" textlink="">
      <xdr:nvSpPr>
        <xdr:cNvPr id="364" name="農林水産業費該当値テキスト"/>
        <xdr:cNvSpPr txBox="1"/>
      </xdr:nvSpPr>
      <xdr:spPr>
        <a:xfrm>
          <a:off x="10528300" y="999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93265</xdr:rowOff>
    </xdr:from>
    <xdr:to>
      <xdr:col>50</xdr:col>
      <xdr:colOff>165100</xdr:colOff>
      <xdr:row>59</xdr:row>
      <xdr:rowOff>23415</xdr:rowOff>
    </xdr:to>
    <xdr:sp macro="" textlink="">
      <xdr:nvSpPr>
        <xdr:cNvPr id="365" name="楕円 364"/>
        <xdr:cNvSpPr/>
      </xdr:nvSpPr>
      <xdr:spPr>
        <a:xfrm>
          <a:off x="9588500" y="1003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14542</xdr:rowOff>
    </xdr:from>
    <xdr:ext cx="534377" cy="259045"/>
    <xdr:sp macro="" textlink="">
      <xdr:nvSpPr>
        <xdr:cNvPr id="366" name="テキスト ボックス 365"/>
        <xdr:cNvSpPr txBox="1"/>
      </xdr:nvSpPr>
      <xdr:spPr>
        <a:xfrm>
          <a:off x="9372111" y="1013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108538</xdr:rowOff>
    </xdr:from>
    <xdr:to>
      <xdr:col>46</xdr:col>
      <xdr:colOff>38100</xdr:colOff>
      <xdr:row>59</xdr:row>
      <xdr:rowOff>38688</xdr:rowOff>
    </xdr:to>
    <xdr:sp macro="" textlink="">
      <xdr:nvSpPr>
        <xdr:cNvPr id="367" name="楕円 366"/>
        <xdr:cNvSpPr/>
      </xdr:nvSpPr>
      <xdr:spPr>
        <a:xfrm>
          <a:off x="8699500" y="100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29815</xdr:rowOff>
    </xdr:from>
    <xdr:ext cx="534377" cy="259045"/>
    <xdr:sp macro="" textlink="">
      <xdr:nvSpPr>
        <xdr:cNvPr id="368" name="テキスト ボックス 367"/>
        <xdr:cNvSpPr txBox="1"/>
      </xdr:nvSpPr>
      <xdr:spPr>
        <a:xfrm>
          <a:off x="8483111" y="101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120849</xdr:rowOff>
    </xdr:from>
    <xdr:to>
      <xdr:col>41</xdr:col>
      <xdr:colOff>101600</xdr:colOff>
      <xdr:row>59</xdr:row>
      <xdr:rowOff>50999</xdr:rowOff>
    </xdr:to>
    <xdr:sp macro="" textlink="">
      <xdr:nvSpPr>
        <xdr:cNvPr id="369" name="楕円 368"/>
        <xdr:cNvSpPr/>
      </xdr:nvSpPr>
      <xdr:spPr>
        <a:xfrm>
          <a:off x="7810500" y="100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42126</xdr:rowOff>
    </xdr:from>
    <xdr:ext cx="469744" cy="259045"/>
    <xdr:sp macro="" textlink="">
      <xdr:nvSpPr>
        <xdr:cNvPr id="370" name="テキスト ボックス 369"/>
        <xdr:cNvSpPr txBox="1"/>
      </xdr:nvSpPr>
      <xdr:spPr>
        <a:xfrm>
          <a:off x="7626428" y="1015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111466</xdr:rowOff>
    </xdr:from>
    <xdr:to>
      <xdr:col>36</xdr:col>
      <xdr:colOff>165100</xdr:colOff>
      <xdr:row>59</xdr:row>
      <xdr:rowOff>41616</xdr:rowOff>
    </xdr:to>
    <xdr:sp macro="" textlink="">
      <xdr:nvSpPr>
        <xdr:cNvPr id="371" name="楕円 370"/>
        <xdr:cNvSpPr/>
      </xdr:nvSpPr>
      <xdr:spPr>
        <a:xfrm>
          <a:off x="6921500" y="100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58143</xdr:rowOff>
    </xdr:from>
    <xdr:ext cx="469744" cy="259045"/>
    <xdr:sp macro="" textlink="">
      <xdr:nvSpPr>
        <xdr:cNvPr id="372" name="テキスト ボックス 371"/>
        <xdr:cNvSpPr txBox="1"/>
      </xdr:nvSpPr>
      <xdr:spPr>
        <a:xfrm>
          <a:off x="6737428" y="983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169121</xdr:rowOff>
    </xdr:from>
    <xdr:to>
      <xdr:col>55</xdr:col>
      <xdr:colOff>0</xdr:colOff>
      <xdr:row>78</xdr:row>
      <xdr:rowOff>1763</xdr:rowOff>
    </xdr:to>
    <xdr:cxnSp macro="">
      <xdr:nvCxnSpPr>
        <xdr:cNvPr id="399" name="直線コネクタ 398"/>
        <xdr:cNvCxnSpPr/>
      </xdr:nvCxnSpPr>
      <xdr:spPr>
        <a:xfrm>
          <a:off x="9639300" y="13370771"/>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169121</xdr:rowOff>
    </xdr:from>
    <xdr:to>
      <xdr:col>50</xdr:col>
      <xdr:colOff>114300</xdr:colOff>
      <xdr:row>78</xdr:row>
      <xdr:rowOff>2997</xdr:rowOff>
    </xdr:to>
    <xdr:cxnSp macro="">
      <xdr:nvCxnSpPr>
        <xdr:cNvPr id="402" name="直線コネクタ 401"/>
        <xdr:cNvCxnSpPr/>
      </xdr:nvCxnSpPr>
      <xdr:spPr>
        <a:xfrm flipV="1">
          <a:off x="8750300" y="1337077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159451</xdr:rowOff>
    </xdr:from>
    <xdr:to>
      <xdr:col>45</xdr:col>
      <xdr:colOff>177800</xdr:colOff>
      <xdr:row>78</xdr:row>
      <xdr:rowOff>2997</xdr:rowOff>
    </xdr:to>
    <xdr:cxnSp macro="">
      <xdr:nvCxnSpPr>
        <xdr:cNvPr id="405" name="直線コネクタ 404"/>
        <xdr:cNvCxnSpPr/>
      </xdr:nvCxnSpPr>
      <xdr:spPr>
        <a:xfrm>
          <a:off x="7861300" y="13361101"/>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145323</xdr:rowOff>
    </xdr:from>
    <xdr:to>
      <xdr:col>41</xdr:col>
      <xdr:colOff>50800</xdr:colOff>
      <xdr:row>77</xdr:row>
      <xdr:rowOff>159451</xdr:rowOff>
    </xdr:to>
    <xdr:cxnSp macro="">
      <xdr:nvCxnSpPr>
        <xdr:cNvPr id="408" name="直線コネクタ 407"/>
        <xdr:cNvCxnSpPr/>
      </xdr:nvCxnSpPr>
      <xdr:spPr>
        <a:xfrm>
          <a:off x="6972300" y="13346973"/>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118366</xdr:rowOff>
    </xdr:from>
    <xdr:to>
      <xdr:col>36</xdr:col>
      <xdr:colOff>165100</xdr:colOff>
      <xdr:row>78</xdr:row>
      <xdr:rowOff>48516</xdr:rowOff>
    </xdr:to>
    <xdr:sp macro="" textlink="">
      <xdr:nvSpPr>
        <xdr:cNvPr id="411" name="フローチャート: 判断 410"/>
        <xdr:cNvSpPr/>
      </xdr:nvSpPr>
      <xdr:spPr>
        <a:xfrm>
          <a:off x="6921500" y="1332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39643</xdr:rowOff>
    </xdr:from>
    <xdr:ext cx="469744" cy="259045"/>
    <xdr:sp macro="" textlink="">
      <xdr:nvSpPr>
        <xdr:cNvPr id="412" name="テキスト ボックス 411"/>
        <xdr:cNvSpPr txBox="1"/>
      </xdr:nvSpPr>
      <xdr:spPr>
        <a:xfrm>
          <a:off x="6737428" y="1341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122413</xdr:rowOff>
    </xdr:from>
    <xdr:to>
      <xdr:col>55</xdr:col>
      <xdr:colOff>50800</xdr:colOff>
      <xdr:row>78</xdr:row>
      <xdr:rowOff>52563</xdr:rowOff>
    </xdr:to>
    <xdr:sp macro="" textlink="">
      <xdr:nvSpPr>
        <xdr:cNvPr id="418" name="楕円 417"/>
        <xdr:cNvSpPr/>
      </xdr:nvSpPr>
      <xdr:spPr>
        <a:xfrm>
          <a:off x="10426700" y="133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37340</xdr:rowOff>
    </xdr:from>
    <xdr:ext cx="469744" cy="259045"/>
    <xdr:sp macro="" textlink="">
      <xdr:nvSpPr>
        <xdr:cNvPr id="419" name="商工費該当値テキスト"/>
        <xdr:cNvSpPr txBox="1"/>
      </xdr:nvSpPr>
      <xdr:spPr>
        <a:xfrm>
          <a:off x="10528300" y="1323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118321</xdr:rowOff>
    </xdr:from>
    <xdr:to>
      <xdr:col>50</xdr:col>
      <xdr:colOff>165100</xdr:colOff>
      <xdr:row>78</xdr:row>
      <xdr:rowOff>48471</xdr:rowOff>
    </xdr:to>
    <xdr:sp macro="" textlink="">
      <xdr:nvSpPr>
        <xdr:cNvPr id="420" name="楕円 419"/>
        <xdr:cNvSpPr/>
      </xdr:nvSpPr>
      <xdr:spPr>
        <a:xfrm>
          <a:off x="9588500" y="133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39598</xdr:rowOff>
    </xdr:from>
    <xdr:ext cx="469744" cy="259045"/>
    <xdr:sp macro="" textlink="">
      <xdr:nvSpPr>
        <xdr:cNvPr id="421" name="テキスト ボックス 420"/>
        <xdr:cNvSpPr txBox="1"/>
      </xdr:nvSpPr>
      <xdr:spPr>
        <a:xfrm>
          <a:off x="9404428" y="134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123647</xdr:rowOff>
    </xdr:from>
    <xdr:to>
      <xdr:col>46</xdr:col>
      <xdr:colOff>38100</xdr:colOff>
      <xdr:row>78</xdr:row>
      <xdr:rowOff>53797</xdr:rowOff>
    </xdr:to>
    <xdr:sp macro="" textlink="">
      <xdr:nvSpPr>
        <xdr:cNvPr id="422" name="楕円 421"/>
        <xdr:cNvSpPr/>
      </xdr:nvSpPr>
      <xdr:spPr>
        <a:xfrm>
          <a:off x="8699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44924</xdr:rowOff>
    </xdr:from>
    <xdr:ext cx="469744" cy="259045"/>
    <xdr:sp macro="" textlink="">
      <xdr:nvSpPr>
        <xdr:cNvPr id="423" name="テキスト ボックス 422"/>
        <xdr:cNvSpPr txBox="1"/>
      </xdr:nvSpPr>
      <xdr:spPr>
        <a:xfrm>
          <a:off x="8515428" y="134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108651</xdr:rowOff>
    </xdr:from>
    <xdr:to>
      <xdr:col>41</xdr:col>
      <xdr:colOff>101600</xdr:colOff>
      <xdr:row>78</xdr:row>
      <xdr:rowOff>38801</xdr:rowOff>
    </xdr:to>
    <xdr:sp macro="" textlink="">
      <xdr:nvSpPr>
        <xdr:cNvPr id="424" name="楕円 423"/>
        <xdr:cNvSpPr/>
      </xdr:nvSpPr>
      <xdr:spPr>
        <a:xfrm>
          <a:off x="7810500" y="133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29928</xdr:rowOff>
    </xdr:from>
    <xdr:ext cx="469744" cy="259045"/>
    <xdr:sp macro="" textlink="">
      <xdr:nvSpPr>
        <xdr:cNvPr id="425" name="テキスト ボックス 424"/>
        <xdr:cNvSpPr txBox="1"/>
      </xdr:nvSpPr>
      <xdr:spPr>
        <a:xfrm>
          <a:off x="7626428" y="1340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94523</xdr:rowOff>
    </xdr:from>
    <xdr:to>
      <xdr:col>36</xdr:col>
      <xdr:colOff>165100</xdr:colOff>
      <xdr:row>78</xdr:row>
      <xdr:rowOff>24673</xdr:rowOff>
    </xdr:to>
    <xdr:sp macro="" textlink="">
      <xdr:nvSpPr>
        <xdr:cNvPr id="426" name="楕円 425"/>
        <xdr:cNvSpPr/>
      </xdr:nvSpPr>
      <xdr:spPr>
        <a:xfrm>
          <a:off x="6921500" y="132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41200</xdr:rowOff>
    </xdr:from>
    <xdr:ext cx="469744" cy="259045"/>
    <xdr:sp macro="" textlink="">
      <xdr:nvSpPr>
        <xdr:cNvPr id="427" name="テキスト ボックス 426"/>
        <xdr:cNvSpPr txBox="1"/>
      </xdr:nvSpPr>
      <xdr:spPr>
        <a:xfrm>
          <a:off x="6737428" y="1307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35299</xdr:rowOff>
    </xdr:from>
    <xdr:to>
      <xdr:col>55</xdr:col>
      <xdr:colOff>0</xdr:colOff>
      <xdr:row>98</xdr:row>
      <xdr:rowOff>60475</xdr:rowOff>
    </xdr:to>
    <xdr:cxnSp macro="">
      <xdr:nvCxnSpPr>
        <xdr:cNvPr id="456" name="直線コネクタ 455"/>
        <xdr:cNvCxnSpPr/>
      </xdr:nvCxnSpPr>
      <xdr:spPr>
        <a:xfrm>
          <a:off x="9639300" y="16837399"/>
          <a:ext cx="8382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35299</xdr:rowOff>
    </xdr:from>
    <xdr:to>
      <xdr:col>50</xdr:col>
      <xdr:colOff>114300</xdr:colOff>
      <xdr:row>98</xdr:row>
      <xdr:rowOff>46492</xdr:rowOff>
    </xdr:to>
    <xdr:cxnSp macro="">
      <xdr:nvCxnSpPr>
        <xdr:cNvPr id="459" name="直線コネクタ 458"/>
        <xdr:cNvCxnSpPr/>
      </xdr:nvCxnSpPr>
      <xdr:spPr>
        <a:xfrm flipV="1">
          <a:off x="8750300" y="16837399"/>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44881</xdr:rowOff>
    </xdr:from>
    <xdr:to>
      <xdr:col>45</xdr:col>
      <xdr:colOff>177800</xdr:colOff>
      <xdr:row>98</xdr:row>
      <xdr:rowOff>46492</xdr:rowOff>
    </xdr:to>
    <xdr:cxnSp macro="">
      <xdr:nvCxnSpPr>
        <xdr:cNvPr id="462" name="直線コネクタ 461"/>
        <xdr:cNvCxnSpPr/>
      </xdr:nvCxnSpPr>
      <xdr:spPr>
        <a:xfrm>
          <a:off x="7861300" y="16846981"/>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44881</xdr:rowOff>
    </xdr:from>
    <xdr:to>
      <xdr:col>41</xdr:col>
      <xdr:colOff>50800</xdr:colOff>
      <xdr:row>98</xdr:row>
      <xdr:rowOff>55888</xdr:rowOff>
    </xdr:to>
    <xdr:cxnSp macro="">
      <xdr:nvCxnSpPr>
        <xdr:cNvPr id="465" name="直線コネクタ 464"/>
        <xdr:cNvCxnSpPr/>
      </xdr:nvCxnSpPr>
      <xdr:spPr>
        <a:xfrm flipV="1">
          <a:off x="6972300" y="16846981"/>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8102</xdr:rowOff>
    </xdr:from>
    <xdr:to>
      <xdr:col>36</xdr:col>
      <xdr:colOff>165100</xdr:colOff>
      <xdr:row>98</xdr:row>
      <xdr:rowOff>109702</xdr:rowOff>
    </xdr:to>
    <xdr:sp macro="" textlink="">
      <xdr:nvSpPr>
        <xdr:cNvPr id="468" name="フローチャート: 判断 467"/>
        <xdr:cNvSpPr/>
      </xdr:nvSpPr>
      <xdr:spPr>
        <a:xfrm>
          <a:off x="6921500" y="1681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100829</xdr:rowOff>
    </xdr:from>
    <xdr:ext cx="534377" cy="259045"/>
    <xdr:sp macro="" textlink="">
      <xdr:nvSpPr>
        <xdr:cNvPr id="469" name="テキスト ボックス 468"/>
        <xdr:cNvSpPr txBox="1"/>
      </xdr:nvSpPr>
      <xdr:spPr>
        <a:xfrm>
          <a:off x="6705111" y="169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9675</xdr:rowOff>
    </xdr:from>
    <xdr:to>
      <xdr:col>55</xdr:col>
      <xdr:colOff>50800</xdr:colOff>
      <xdr:row>98</xdr:row>
      <xdr:rowOff>111275</xdr:rowOff>
    </xdr:to>
    <xdr:sp macro="" textlink="">
      <xdr:nvSpPr>
        <xdr:cNvPr id="475" name="楕円 474"/>
        <xdr:cNvSpPr/>
      </xdr:nvSpPr>
      <xdr:spPr>
        <a:xfrm>
          <a:off x="10426700" y="16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155949</xdr:rowOff>
    </xdr:from>
    <xdr:to>
      <xdr:col>50</xdr:col>
      <xdr:colOff>165100</xdr:colOff>
      <xdr:row>98</xdr:row>
      <xdr:rowOff>86099</xdr:rowOff>
    </xdr:to>
    <xdr:sp macro="" textlink="">
      <xdr:nvSpPr>
        <xdr:cNvPr id="477" name="楕円 476"/>
        <xdr:cNvSpPr/>
      </xdr:nvSpPr>
      <xdr:spPr>
        <a:xfrm>
          <a:off x="9588500" y="167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102626</xdr:rowOff>
    </xdr:from>
    <xdr:ext cx="534377" cy="259045"/>
    <xdr:sp macro="" textlink="">
      <xdr:nvSpPr>
        <xdr:cNvPr id="478" name="テキスト ボックス 477"/>
        <xdr:cNvSpPr txBox="1"/>
      </xdr:nvSpPr>
      <xdr:spPr>
        <a:xfrm>
          <a:off x="9372111" y="165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167142</xdr:rowOff>
    </xdr:from>
    <xdr:to>
      <xdr:col>46</xdr:col>
      <xdr:colOff>38100</xdr:colOff>
      <xdr:row>98</xdr:row>
      <xdr:rowOff>97292</xdr:rowOff>
    </xdr:to>
    <xdr:sp macro="" textlink="">
      <xdr:nvSpPr>
        <xdr:cNvPr id="479" name="楕円 478"/>
        <xdr:cNvSpPr/>
      </xdr:nvSpPr>
      <xdr:spPr>
        <a:xfrm>
          <a:off x="8699500" y="167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88419</xdr:rowOff>
    </xdr:from>
    <xdr:ext cx="534377" cy="259045"/>
    <xdr:sp macro="" textlink="">
      <xdr:nvSpPr>
        <xdr:cNvPr id="480" name="テキスト ボックス 479"/>
        <xdr:cNvSpPr txBox="1"/>
      </xdr:nvSpPr>
      <xdr:spPr>
        <a:xfrm>
          <a:off x="8483111" y="168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165531</xdr:rowOff>
    </xdr:from>
    <xdr:to>
      <xdr:col>41</xdr:col>
      <xdr:colOff>101600</xdr:colOff>
      <xdr:row>98</xdr:row>
      <xdr:rowOff>95681</xdr:rowOff>
    </xdr:to>
    <xdr:sp macro="" textlink="">
      <xdr:nvSpPr>
        <xdr:cNvPr id="481" name="楕円 480"/>
        <xdr:cNvSpPr/>
      </xdr:nvSpPr>
      <xdr:spPr>
        <a:xfrm>
          <a:off x="7810500" y="167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112208</xdr:rowOff>
    </xdr:from>
    <xdr:ext cx="534377" cy="259045"/>
    <xdr:sp macro="" textlink="">
      <xdr:nvSpPr>
        <xdr:cNvPr id="482" name="テキスト ボックス 481"/>
        <xdr:cNvSpPr txBox="1"/>
      </xdr:nvSpPr>
      <xdr:spPr>
        <a:xfrm>
          <a:off x="7594111" y="165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5088</xdr:rowOff>
    </xdr:from>
    <xdr:to>
      <xdr:col>36</xdr:col>
      <xdr:colOff>165100</xdr:colOff>
      <xdr:row>98</xdr:row>
      <xdr:rowOff>106688</xdr:rowOff>
    </xdr:to>
    <xdr:sp macro="" textlink="">
      <xdr:nvSpPr>
        <xdr:cNvPr id="483" name="楕円 482"/>
        <xdr:cNvSpPr/>
      </xdr:nvSpPr>
      <xdr:spPr>
        <a:xfrm>
          <a:off x="6921500" y="168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123215</xdr:rowOff>
    </xdr:from>
    <xdr:ext cx="534377" cy="259045"/>
    <xdr:sp macro="" textlink="">
      <xdr:nvSpPr>
        <xdr:cNvPr id="484" name="テキスト ボックス 483"/>
        <xdr:cNvSpPr txBox="1"/>
      </xdr:nvSpPr>
      <xdr:spPr>
        <a:xfrm>
          <a:off x="6705111" y="165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40305</xdr:rowOff>
    </xdr:from>
    <xdr:to>
      <xdr:col>85</xdr:col>
      <xdr:colOff>127000</xdr:colOff>
      <xdr:row>37</xdr:row>
      <xdr:rowOff>89134</xdr:rowOff>
    </xdr:to>
    <xdr:cxnSp macro="">
      <xdr:nvCxnSpPr>
        <xdr:cNvPr id="512" name="直線コネクタ 511"/>
        <xdr:cNvCxnSpPr/>
      </xdr:nvCxnSpPr>
      <xdr:spPr>
        <a:xfrm>
          <a:off x="15481300" y="6383955"/>
          <a:ext cx="8382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40305</xdr:rowOff>
    </xdr:from>
    <xdr:to>
      <xdr:col>81</xdr:col>
      <xdr:colOff>50800</xdr:colOff>
      <xdr:row>37</xdr:row>
      <xdr:rowOff>60742</xdr:rowOff>
    </xdr:to>
    <xdr:cxnSp macro="">
      <xdr:nvCxnSpPr>
        <xdr:cNvPr id="515" name="直線コネクタ 514"/>
        <xdr:cNvCxnSpPr/>
      </xdr:nvCxnSpPr>
      <xdr:spPr>
        <a:xfrm flipV="1">
          <a:off x="14592300" y="6383955"/>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60742</xdr:rowOff>
    </xdr:from>
    <xdr:to>
      <xdr:col>76</xdr:col>
      <xdr:colOff>114300</xdr:colOff>
      <xdr:row>37</xdr:row>
      <xdr:rowOff>65268</xdr:rowOff>
    </xdr:to>
    <xdr:cxnSp macro="">
      <xdr:nvCxnSpPr>
        <xdr:cNvPr id="518" name="直線コネクタ 517"/>
        <xdr:cNvCxnSpPr/>
      </xdr:nvCxnSpPr>
      <xdr:spPr>
        <a:xfrm flipV="1">
          <a:off x="13703300" y="640439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126670</xdr:rowOff>
    </xdr:from>
    <xdr:to>
      <xdr:col>71</xdr:col>
      <xdr:colOff>177800</xdr:colOff>
      <xdr:row>37</xdr:row>
      <xdr:rowOff>65268</xdr:rowOff>
    </xdr:to>
    <xdr:cxnSp macro="">
      <xdr:nvCxnSpPr>
        <xdr:cNvPr id="521" name="直線コネクタ 520"/>
        <xdr:cNvCxnSpPr/>
      </xdr:nvCxnSpPr>
      <xdr:spPr>
        <a:xfrm>
          <a:off x="12814300" y="6298870"/>
          <a:ext cx="889000" cy="1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24" name="フローチャート: 判断 523"/>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25" name="テキスト ボックス 524"/>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38334</xdr:rowOff>
    </xdr:from>
    <xdr:to>
      <xdr:col>85</xdr:col>
      <xdr:colOff>177800</xdr:colOff>
      <xdr:row>37</xdr:row>
      <xdr:rowOff>139934</xdr:rowOff>
    </xdr:to>
    <xdr:sp macro="" textlink="">
      <xdr:nvSpPr>
        <xdr:cNvPr id="531" name="楕円 530"/>
        <xdr:cNvSpPr/>
      </xdr:nvSpPr>
      <xdr:spPr>
        <a:xfrm>
          <a:off x="16268700" y="63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16761</xdr:rowOff>
    </xdr:from>
    <xdr:ext cx="534377" cy="259045"/>
    <xdr:sp macro="" textlink="">
      <xdr:nvSpPr>
        <xdr:cNvPr id="532" name="消防費該当値テキスト"/>
        <xdr:cNvSpPr txBox="1"/>
      </xdr:nvSpPr>
      <xdr:spPr>
        <a:xfrm>
          <a:off x="16370300" y="63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160955</xdr:rowOff>
    </xdr:from>
    <xdr:to>
      <xdr:col>81</xdr:col>
      <xdr:colOff>101600</xdr:colOff>
      <xdr:row>37</xdr:row>
      <xdr:rowOff>91105</xdr:rowOff>
    </xdr:to>
    <xdr:sp macro="" textlink="">
      <xdr:nvSpPr>
        <xdr:cNvPr id="533" name="楕円 532"/>
        <xdr:cNvSpPr/>
      </xdr:nvSpPr>
      <xdr:spPr>
        <a:xfrm>
          <a:off x="154305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82232</xdr:rowOff>
    </xdr:from>
    <xdr:ext cx="534377" cy="259045"/>
    <xdr:sp macro="" textlink="">
      <xdr:nvSpPr>
        <xdr:cNvPr id="534" name="テキスト ボックス 533"/>
        <xdr:cNvSpPr txBox="1"/>
      </xdr:nvSpPr>
      <xdr:spPr>
        <a:xfrm>
          <a:off x="15214111" y="6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9942</xdr:rowOff>
    </xdr:from>
    <xdr:to>
      <xdr:col>76</xdr:col>
      <xdr:colOff>165100</xdr:colOff>
      <xdr:row>37</xdr:row>
      <xdr:rowOff>111542</xdr:rowOff>
    </xdr:to>
    <xdr:sp macro="" textlink="">
      <xdr:nvSpPr>
        <xdr:cNvPr id="535" name="楕円 534"/>
        <xdr:cNvSpPr/>
      </xdr:nvSpPr>
      <xdr:spPr>
        <a:xfrm>
          <a:off x="14541500" y="63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102669</xdr:rowOff>
    </xdr:from>
    <xdr:ext cx="534377" cy="259045"/>
    <xdr:sp macro="" textlink="">
      <xdr:nvSpPr>
        <xdr:cNvPr id="536" name="テキスト ボックス 535"/>
        <xdr:cNvSpPr txBox="1"/>
      </xdr:nvSpPr>
      <xdr:spPr>
        <a:xfrm>
          <a:off x="14325111" y="64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14468</xdr:rowOff>
    </xdr:from>
    <xdr:to>
      <xdr:col>72</xdr:col>
      <xdr:colOff>38100</xdr:colOff>
      <xdr:row>37</xdr:row>
      <xdr:rowOff>116068</xdr:rowOff>
    </xdr:to>
    <xdr:sp macro="" textlink="">
      <xdr:nvSpPr>
        <xdr:cNvPr id="537" name="楕円 536"/>
        <xdr:cNvSpPr/>
      </xdr:nvSpPr>
      <xdr:spPr>
        <a:xfrm>
          <a:off x="13652500" y="63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107195</xdr:rowOff>
    </xdr:from>
    <xdr:ext cx="534377" cy="259045"/>
    <xdr:sp macro="" textlink="">
      <xdr:nvSpPr>
        <xdr:cNvPr id="538" name="テキスト ボックス 537"/>
        <xdr:cNvSpPr txBox="1"/>
      </xdr:nvSpPr>
      <xdr:spPr>
        <a:xfrm>
          <a:off x="13436111" y="64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75870</xdr:rowOff>
    </xdr:from>
    <xdr:to>
      <xdr:col>67</xdr:col>
      <xdr:colOff>101600</xdr:colOff>
      <xdr:row>37</xdr:row>
      <xdr:rowOff>6020</xdr:rowOff>
    </xdr:to>
    <xdr:sp macro="" textlink="">
      <xdr:nvSpPr>
        <xdr:cNvPr id="539" name="楕円 538"/>
        <xdr:cNvSpPr/>
      </xdr:nvSpPr>
      <xdr:spPr>
        <a:xfrm>
          <a:off x="12763500" y="62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22547</xdr:rowOff>
    </xdr:from>
    <xdr:ext cx="534377" cy="259045"/>
    <xdr:sp macro="" textlink="">
      <xdr:nvSpPr>
        <xdr:cNvPr id="540" name="テキスト ボックス 539"/>
        <xdr:cNvSpPr txBox="1"/>
      </xdr:nvSpPr>
      <xdr:spPr>
        <a:xfrm>
          <a:off x="12547111" y="60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74320</xdr:rowOff>
    </xdr:from>
    <xdr:to>
      <xdr:col>85</xdr:col>
      <xdr:colOff>127000</xdr:colOff>
      <xdr:row>57</xdr:row>
      <xdr:rowOff>130834</xdr:rowOff>
    </xdr:to>
    <xdr:cxnSp macro="">
      <xdr:nvCxnSpPr>
        <xdr:cNvPr id="572" name="直線コネクタ 571"/>
        <xdr:cNvCxnSpPr/>
      </xdr:nvCxnSpPr>
      <xdr:spPr>
        <a:xfrm flipV="1">
          <a:off x="15481300" y="9846970"/>
          <a:ext cx="8382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90829</xdr:rowOff>
    </xdr:from>
    <xdr:to>
      <xdr:col>81</xdr:col>
      <xdr:colOff>50800</xdr:colOff>
      <xdr:row>57</xdr:row>
      <xdr:rowOff>130834</xdr:rowOff>
    </xdr:to>
    <xdr:cxnSp macro="">
      <xdr:nvCxnSpPr>
        <xdr:cNvPr id="575" name="直線コネクタ 574"/>
        <xdr:cNvCxnSpPr/>
      </xdr:nvCxnSpPr>
      <xdr:spPr>
        <a:xfrm>
          <a:off x="14592300" y="986347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90829</xdr:rowOff>
    </xdr:from>
    <xdr:to>
      <xdr:col>76</xdr:col>
      <xdr:colOff>114300</xdr:colOff>
      <xdr:row>57</xdr:row>
      <xdr:rowOff>100364</xdr:rowOff>
    </xdr:to>
    <xdr:cxnSp macro="">
      <xdr:nvCxnSpPr>
        <xdr:cNvPr id="578" name="直線コネクタ 577"/>
        <xdr:cNvCxnSpPr/>
      </xdr:nvCxnSpPr>
      <xdr:spPr>
        <a:xfrm flipV="1">
          <a:off x="13703300" y="9863479"/>
          <a:ext cx="889000" cy="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100364</xdr:rowOff>
    </xdr:from>
    <xdr:to>
      <xdr:col>71</xdr:col>
      <xdr:colOff>177800</xdr:colOff>
      <xdr:row>57</xdr:row>
      <xdr:rowOff>137839</xdr:rowOff>
    </xdr:to>
    <xdr:cxnSp macro="">
      <xdr:nvCxnSpPr>
        <xdr:cNvPr id="581" name="直線コネクタ 580"/>
        <xdr:cNvCxnSpPr/>
      </xdr:nvCxnSpPr>
      <xdr:spPr>
        <a:xfrm flipV="1">
          <a:off x="12814300" y="9873014"/>
          <a:ext cx="889000" cy="3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33334</xdr:rowOff>
    </xdr:from>
    <xdr:to>
      <xdr:col>67</xdr:col>
      <xdr:colOff>101600</xdr:colOff>
      <xdr:row>57</xdr:row>
      <xdr:rowOff>134934</xdr:rowOff>
    </xdr:to>
    <xdr:sp macro="" textlink="">
      <xdr:nvSpPr>
        <xdr:cNvPr id="584" name="フローチャート: 判断 583"/>
        <xdr:cNvSpPr/>
      </xdr:nvSpPr>
      <xdr:spPr>
        <a:xfrm>
          <a:off x="12763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151461</xdr:rowOff>
    </xdr:from>
    <xdr:ext cx="534377" cy="259045"/>
    <xdr:sp macro="" textlink="">
      <xdr:nvSpPr>
        <xdr:cNvPr id="585" name="テキスト ボックス 584"/>
        <xdr:cNvSpPr txBox="1"/>
      </xdr:nvSpPr>
      <xdr:spPr>
        <a:xfrm>
          <a:off x="12547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23520</xdr:rowOff>
    </xdr:from>
    <xdr:to>
      <xdr:col>85</xdr:col>
      <xdr:colOff>177800</xdr:colOff>
      <xdr:row>57</xdr:row>
      <xdr:rowOff>125120</xdr:rowOff>
    </xdr:to>
    <xdr:sp macro="" textlink="">
      <xdr:nvSpPr>
        <xdr:cNvPr id="591" name="楕円 590"/>
        <xdr:cNvSpPr/>
      </xdr:nvSpPr>
      <xdr:spPr>
        <a:xfrm>
          <a:off x="16268700" y="97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1947</xdr:rowOff>
    </xdr:from>
    <xdr:ext cx="534377" cy="259045"/>
    <xdr:sp macro="" textlink="">
      <xdr:nvSpPr>
        <xdr:cNvPr id="592" name="教育費該当値テキスト"/>
        <xdr:cNvSpPr txBox="1"/>
      </xdr:nvSpPr>
      <xdr:spPr>
        <a:xfrm>
          <a:off x="16370300" y="97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80034</xdr:rowOff>
    </xdr:from>
    <xdr:to>
      <xdr:col>81</xdr:col>
      <xdr:colOff>101600</xdr:colOff>
      <xdr:row>58</xdr:row>
      <xdr:rowOff>10184</xdr:rowOff>
    </xdr:to>
    <xdr:sp macro="" textlink="">
      <xdr:nvSpPr>
        <xdr:cNvPr id="593" name="楕円 592"/>
        <xdr:cNvSpPr/>
      </xdr:nvSpPr>
      <xdr:spPr>
        <a:xfrm>
          <a:off x="15430500" y="98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1311</xdr:rowOff>
    </xdr:from>
    <xdr:ext cx="534377" cy="259045"/>
    <xdr:sp macro="" textlink="">
      <xdr:nvSpPr>
        <xdr:cNvPr id="594" name="テキスト ボックス 593"/>
        <xdr:cNvSpPr txBox="1"/>
      </xdr:nvSpPr>
      <xdr:spPr>
        <a:xfrm>
          <a:off x="15214111" y="99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40029</xdr:rowOff>
    </xdr:from>
    <xdr:to>
      <xdr:col>76</xdr:col>
      <xdr:colOff>165100</xdr:colOff>
      <xdr:row>57</xdr:row>
      <xdr:rowOff>141629</xdr:rowOff>
    </xdr:to>
    <xdr:sp macro="" textlink="">
      <xdr:nvSpPr>
        <xdr:cNvPr id="595" name="楕円 594"/>
        <xdr:cNvSpPr/>
      </xdr:nvSpPr>
      <xdr:spPr>
        <a:xfrm>
          <a:off x="14541500" y="98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132756</xdr:rowOff>
    </xdr:from>
    <xdr:ext cx="534377" cy="259045"/>
    <xdr:sp macro="" textlink="">
      <xdr:nvSpPr>
        <xdr:cNvPr id="596" name="テキスト ボックス 595"/>
        <xdr:cNvSpPr txBox="1"/>
      </xdr:nvSpPr>
      <xdr:spPr>
        <a:xfrm>
          <a:off x="14325111" y="99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49564</xdr:rowOff>
    </xdr:from>
    <xdr:to>
      <xdr:col>72</xdr:col>
      <xdr:colOff>38100</xdr:colOff>
      <xdr:row>57</xdr:row>
      <xdr:rowOff>151164</xdr:rowOff>
    </xdr:to>
    <xdr:sp macro="" textlink="">
      <xdr:nvSpPr>
        <xdr:cNvPr id="597" name="楕円 596"/>
        <xdr:cNvSpPr/>
      </xdr:nvSpPr>
      <xdr:spPr>
        <a:xfrm>
          <a:off x="13652500" y="98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142291</xdr:rowOff>
    </xdr:from>
    <xdr:ext cx="534377" cy="259045"/>
    <xdr:sp macro="" textlink="">
      <xdr:nvSpPr>
        <xdr:cNvPr id="598" name="テキスト ボックス 597"/>
        <xdr:cNvSpPr txBox="1"/>
      </xdr:nvSpPr>
      <xdr:spPr>
        <a:xfrm>
          <a:off x="13436111" y="99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87039</xdr:rowOff>
    </xdr:from>
    <xdr:to>
      <xdr:col>67</xdr:col>
      <xdr:colOff>101600</xdr:colOff>
      <xdr:row>58</xdr:row>
      <xdr:rowOff>17189</xdr:rowOff>
    </xdr:to>
    <xdr:sp macro="" textlink="">
      <xdr:nvSpPr>
        <xdr:cNvPr id="599" name="楕円 598"/>
        <xdr:cNvSpPr/>
      </xdr:nvSpPr>
      <xdr:spPr>
        <a:xfrm>
          <a:off x="12763500" y="98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8316</xdr:rowOff>
    </xdr:from>
    <xdr:ext cx="534377" cy="259045"/>
    <xdr:sp macro="" textlink="">
      <xdr:nvSpPr>
        <xdr:cNvPr id="600" name="テキスト ボックス 599"/>
        <xdr:cNvSpPr txBox="1"/>
      </xdr:nvSpPr>
      <xdr:spPr>
        <a:xfrm>
          <a:off x="12547111" y="995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21044</xdr:rowOff>
    </xdr:from>
    <xdr:to>
      <xdr:col>85</xdr:col>
      <xdr:colOff>127000</xdr:colOff>
      <xdr:row>79</xdr:row>
      <xdr:rowOff>24028</xdr:rowOff>
    </xdr:to>
    <xdr:cxnSp macro="">
      <xdr:nvCxnSpPr>
        <xdr:cNvPr id="629" name="直線コネクタ 628"/>
        <xdr:cNvCxnSpPr/>
      </xdr:nvCxnSpPr>
      <xdr:spPr>
        <a:xfrm>
          <a:off x="15481300" y="13565594"/>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21044</xdr:rowOff>
    </xdr:from>
    <xdr:to>
      <xdr:col>81</xdr:col>
      <xdr:colOff>50800</xdr:colOff>
      <xdr:row>79</xdr:row>
      <xdr:rowOff>34937</xdr:rowOff>
    </xdr:to>
    <xdr:cxnSp macro="">
      <xdr:nvCxnSpPr>
        <xdr:cNvPr id="632" name="直線コネクタ 631"/>
        <xdr:cNvCxnSpPr/>
      </xdr:nvCxnSpPr>
      <xdr:spPr>
        <a:xfrm flipV="1">
          <a:off x="14592300" y="13565594"/>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34937</xdr:rowOff>
    </xdr:from>
    <xdr:to>
      <xdr:col>76</xdr:col>
      <xdr:colOff>114300</xdr:colOff>
      <xdr:row>79</xdr:row>
      <xdr:rowOff>44286</xdr:rowOff>
    </xdr:to>
    <xdr:cxnSp macro="">
      <xdr:nvCxnSpPr>
        <xdr:cNvPr id="635" name="直線コネクタ 634"/>
        <xdr:cNvCxnSpPr/>
      </xdr:nvCxnSpPr>
      <xdr:spPr>
        <a:xfrm flipV="1">
          <a:off x="13703300" y="13579487"/>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38379</xdr:rowOff>
    </xdr:from>
    <xdr:to>
      <xdr:col>71</xdr:col>
      <xdr:colOff>177800</xdr:colOff>
      <xdr:row>79</xdr:row>
      <xdr:rowOff>44286</xdr:rowOff>
    </xdr:to>
    <xdr:cxnSp macro="">
      <xdr:nvCxnSpPr>
        <xdr:cNvPr id="638" name="直線コネクタ 637"/>
        <xdr:cNvCxnSpPr/>
      </xdr:nvCxnSpPr>
      <xdr:spPr>
        <a:xfrm>
          <a:off x="12814300" y="13582929"/>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159322</xdr:rowOff>
    </xdr:from>
    <xdr:to>
      <xdr:col>67</xdr:col>
      <xdr:colOff>101600</xdr:colOff>
      <xdr:row>79</xdr:row>
      <xdr:rowOff>89472</xdr:rowOff>
    </xdr:to>
    <xdr:sp macro="" textlink="">
      <xdr:nvSpPr>
        <xdr:cNvPr id="641" name="フローチャート: 判断 640"/>
        <xdr:cNvSpPr/>
      </xdr:nvSpPr>
      <xdr:spPr>
        <a:xfrm>
          <a:off x="12763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80599</xdr:rowOff>
    </xdr:from>
    <xdr:ext cx="378565" cy="259045"/>
    <xdr:sp macro="" textlink="">
      <xdr:nvSpPr>
        <xdr:cNvPr id="642" name="テキスト ボックス 641"/>
        <xdr:cNvSpPr txBox="1"/>
      </xdr:nvSpPr>
      <xdr:spPr>
        <a:xfrm>
          <a:off x="12625017" y="136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144678</xdr:rowOff>
    </xdr:from>
    <xdr:to>
      <xdr:col>85</xdr:col>
      <xdr:colOff>177800</xdr:colOff>
      <xdr:row>79</xdr:row>
      <xdr:rowOff>74828</xdr:rowOff>
    </xdr:to>
    <xdr:sp macro="" textlink="">
      <xdr:nvSpPr>
        <xdr:cNvPr id="648" name="楕円 647"/>
        <xdr:cNvSpPr/>
      </xdr:nvSpPr>
      <xdr:spPr>
        <a:xfrm>
          <a:off x="16268700" y="135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469744" cy="259045"/>
    <xdr:sp macro="" textlink="">
      <xdr:nvSpPr>
        <xdr:cNvPr id="649" name="災害復旧費該当値テキスト"/>
        <xdr:cNvSpPr txBox="1"/>
      </xdr:nvSpPr>
      <xdr:spPr>
        <a:xfrm>
          <a:off x="16370300" y="134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141694</xdr:rowOff>
    </xdr:from>
    <xdr:to>
      <xdr:col>81</xdr:col>
      <xdr:colOff>101600</xdr:colOff>
      <xdr:row>79</xdr:row>
      <xdr:rowOff>71844</xdr:rowOff>
    </xdr:to>
    <xdr:sp macro="" textlink="">
      <xdr:nvSpPr>
        <xdr:cNvPr id="650" name="楕円 649"/>
        <xdr:cNvSpPr/>
      </xdr:nvSpPr>
      <xdr:spPr>
        <a:xfrm>
          <a:off x="15430500" y="13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62971</xdr:rowOff>
    </xdr:from>
    <xdr:ext cx="469744" cy="259045"/>
    <xdr:sp macro="" textlink="">
      <xdr:nvSpPr>
        <xdr:cNvPr id="651" name="テキスト ボックス 650"/>
        <xdr:cNvSpPr txBox="1"/>
      </xdr:nvSpPr>
      <xdr:spPr>
        <a:xfrm>
          <a:off x="15246428" y="1360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155587</xdr:rowOff>
    </xdr:from>
    <xdr:to>
      <xdr:col>76</xdr:col>
      <xdr:colOff>165100</xdr:colOff>
      <xdr:row>79</xdr:row>
      <xdr:rowOff>85737</xdr:rowOff>
    </xdr:to>
    <xdr:sp macro="" textlink="">
      <xdr:nvSpPr>
        <xdr:cNvPr id="652" name="楕円 651"/>
        <xdr:cNvSpPr/>
      </xdr:nvSpPr>
      <xdr:spPr>
        <a:xfrm>
          <a:off x="14541500" y="135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76864</xdr:rowOff>
    </xdr:from>
    <xdr:ext cx="378565" cy="259045"/>
    <xdr:sp macro="" textlink="">
      <xdr:nvSpPr>
        <xdr:cNvPr id="653" name="テキスト ボックス 652"/>
        <xdr:cNvSpPr txBox="1"/>
      </xdr:nvSpPr>
      <xdr:spPr>
        <a:xfrm>
          <a:off x="14403017" y="1362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164936</xdr:rowOff>
    </xdr:from>
    <xdr:to>
      <xdr:col>72</xdr:col>
      <xdr:colOff>38100</xdr:colOff>
      <xdr:row>79</xdr:row>
      <xdr:rowOff>95086</xdr:rowOff>
    </xdr:to>
    <xdr:sp macro="" textlink="">
      <xdr:nvSpPr>
        <xdr:cNvPr id="654" name="楕円 653"/>
        <xdr:cNvSpPr/>
      </xdr:nvSpPr>
      <xdr:spPr>
        <a:xfrm>
          <a:off x="13652500" y="135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86213</xdr:rowOff>
    </xdr:from>
    <xdr:ext cx="313932" cy="259045"/>
    <xdr:sp macro="" textlink="">
      <xdr:nvSpPr>
        <xdr:cNvPr id="655" name="テキスト ボックス 654"/>
        <xdr:cNvSpPr txBox="1"/>
      </xdr:nvSpPr>
      <xdr:spPr>
        <a:xfrm>
          <a:off x="13546333" y="13630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159029</xdr:rowOff>
    </xdr:from>
    <xdr:to>
      <xdr:col>67</xdr:col>
      <xdr:colOff>101600</xdr:colOff>
      <xdr:row>79</xdr:row>
      <xdr:rowOff>89179</xdr:rowOff>
    </xdr:to>
    <xdr:sp macro="" textlink="">
      <xdr:nvSpPr>
        <xdr:cNvPr id="656" name="楕円 655"/>
        <xdr:cNvSpPr/>
      </xdr:nvSpPr>
      <xdr:spPr>
        <a:xfrm>
          <a:off x="12763500" y="135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105706</xdr:rowOff>
    </xdr:from>
    <xdr:ext cx="378565" cy="259045"/>
    <xdr:sp macro="" textlink="">
      <xdr:nvSpPr>
        <xdr:cNvPr id="657" name="テキスト ボックス 656"/>
        <xdr:cNvSpPr txBox="1"/>
      </xdr:nvSpPr>
      <xdr:spPr>
        <a:xfrm>
          <a:off x="12625017" y="13307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139570</xdr:rowOff>
    </xdr:from>
    <xdr:to>
      <xdr:col>85</xdr:col>
      <xdr:colOff>127000</xdr:colOff>
      <xdr:row>95</xdr:row>
      <xdr:rowOff>154722</xdr:rowOff>
    </xdr:to>
    <xdr:cxnSp macro="">
      <xdr:nvCxnSpPr>
        <xdr:cNvPr id="688" name="直線コネクタ 687"/>
        <xdr:cNvCxnSpPr/>
      </xdr:nvCxnSpPr>
      <xdr:spPr>
        <a:xfrm>
          <a:off x="15481300" y="16427320"/>
          <a:ext cx="8382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115436</xdr:rowOff>
    </xdr:from>
    <xdr:to>
      <xdr:col>81</xdr:col>
      <xdr:colOff>50800</xdr:colOff>
      <xdr:row>95</xdr:row>
      <xdr:rowOff>139570</xdr:rowOff>
    </xdr:to>
    <xdr:cxnSp macro="">
      <xdr:nvCxnSpPr>
        <xdr:cNvPr id="691" name="直線コネクタ 690"/>
        <xdr:cNvCxnSpPr/>
      </xdr:nvCxnSpPr>
      <xdr:spPr>
        <a:xfrm>
          <a:off x="14592300" y="16403186"/>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110145</xdr:rowOff>
    </xdr:from>
    <xdr:to>
      <xdr:col>76</xdr:col>
      <xdr:colOff>114300</xdr:colOff>
      <xdr:row>95</xdr:row>
      <xdr:rowOff>115436</xdr:rowOff>
    </xdr:to>
    <xdr:cxnSp macro="">
      <xdr:nvCxnSpPr>
        <xdr:cNvPr id="694" name="直線コネクタ 693"/>
        <xdr:cNvCxnSpPr/>
      </xdr:nvCxnSpPr>
      <xdr:spPr>
        <a:xfrm>
          <a:off x="13703300" y="16397895"/>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100724</xdr:rowOff>
    </xdr:from>
    <xdr:to>
      <xdr:col>71</xdr:col>
      <xdr:colOff>177800</xdr:colOff>
      <xdr:row>95</xdr:row>
      <xdr:rowOff>110145</xdr:rowOff>
    </xdr:to>
    <xdr:cxnSp macro="">
      <xdr:nvCxnSpPr>
        <xdr:cNvPr id="697" name="直線コネクタ 696"/>
        <xdr:cNvCxnSpPr/>
      </xdr:nvCxnSpPr>
      <xdr:spPr>
        <a:xfrm>
          <a:off x="12814300" y="16388474"/>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162525</xdr:rowOff>
    </xdr:from>
    <xdr:to>
      <xdr:col>67</xdr:col>
      <xdr:colOff>101600</xdr:colOff>
      <xdr:row>96</xdr:row>
      <xdr:rowOff>92675</xdr:rowOff>
    </xdr:to>
    <xdr:sp macro="" textlink="">
      <xdr:nvSpPr>
        <xdr:cNvPr id="700" name="フローチャート: 判断 699"/>
        <xdr:cNvSpPr/>
      </xdr:nvSpPr>
      <xdr:spPr>
        <a:xfrm>
          <a:off x="127635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83802</xdr:rowOff>
    </xdr:from>
    <xdr:ext cx="534377" cy="259045"/>
    <xdr:sp macro="" textlink="">
      <xdr:nvSpPr>
        <xdr:cNvPr id="701" name="テキスト ボックス 700"/>
        <xdr:cNvSpPr txBox="1"/>
      </xdr:nvSpPr>
      <xdr:spPr>
        <a:xfrm>
          <a:off x="12547111" y="165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103922</xdr:rowOff>
    </xdr:from>
    <xdr:to>
      <xdr:col>85</xdr:col>
      <xdr:colOff>177800</xdr:colOff>
      <xdr:row>96</xdr:row>
      <xdr:rowOff>34072</xdr:rowOff>
    </xdr:to>
    <xdr:sp macro="" textlink="">
      <xdr:nvSpPr>
        <xdr:cNvPr id="707" name="楕円 706"/>
        <xdr:cNvSpPr/>
      </xdr:nvSpPr>
      <xdr:spPr>
        <a:xfrm>
          <a:off x="16268700" y="163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82349</xdr:rowOff>
    </xdr:from>
    <xdr:ext cx="534377" cy="259045"/>
    <xdr:sp macro="" textlink="">
      <xdr:nvSpPr>
        <xdr:cNvPr id="708" name="公債費該当値テキスト"/>
        <xdr:cNvSpPr txBox="1"/>
      </xdr:nvSpPr>
      <xdr:spPr>
        <a:xfrm>
          <a:off x="16370300"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88770</xdr:rowOff>
    </xdr:from>
    <xdr:to>
      <xdr:col>81</xdr:col>
      <xdr:colOff>101600</xdr:colOff>
      <xdr:row>96</xdr:row>
      <xdr:rowOff>18920</xdr:rowOff>
    </xdr:to>
    <xdr:sp macro="" textlink="">
      <xdr:nvSpPr>
        <xdr:cNvPr id="709" name="楕円 708"/>
        <xdr:cNvSpPr/>
      </xdr:nvSpPr>
      <xdr:spPr>
        <a:xfrm>
          <a:off x="15430500" y="163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10047</xdr:rowOff>
    </xdr:from>
    <xdr:ext cx="534377" cy="259045"/>
    <xdr:sp macro="" textlink="">
      <xdr:nvSpPr>
        <xdr:cNvPr id="710" name="テキスト ボックス 709"/>
        <xdr:cNvSpPr txBox="1"/>
      </xdr:nvSpPr>
      <xdr:spPr>
        <a:xfrm>
          <a:off x="15214111" y="164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64636</xdr:rowOff>
    </xdr:from>
    <xdr:to>
      <xdr:col>76</xdr:col>
      <xdr:colOff>165100</xdr:colOff>
      <xdr:row>95</xdr:row>
      <xdr:rowOff>166236</xdr:rowOff>
    </xdr:to>
    <xdr:sp macro="" textlink="">
      <xdr:nvSpPr>
        <xdr:cNvPr id="711" name="楕円 710"/>
        <xdr:cNvSpPr/>
      </xdr:nvSpPr>
      <xdr:spPr>
        <a:xfrm>
          <a:off x="14541500" y="163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11313</xdr:rowOff>
    </xdr:from>
    <xdr:ext cx="534377" cy="259045"/>
    <xdr:sp macro="" textlink="">
      <xdr:nvSpPr>
        <xdr:cNvPr id="712" name="テキスト ボックス 711"/>
        <xdr:cNvSpPr txBox="1"/>
      </xdr:nvSpPr>
      <xdr:spPr>
        <a:xfrm>
          <a:off x="14325111" y="161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59345</xdr:rowOff>
    </xdr:from>
    <xdr:to>
      <xdr:col>72</xdr:col>
      <xdr:colOff>38100</xdr:colOff>
      <xdr:row>95</xdr:row>
      <xdr:rowOff>160945</xdr:rowOff>
    </xdr:to>
    <xdr:sp macro="" textlink="">
      <xdr:nvSpPr>
        <xdr:cNvPr id="713" name="楕円 712"/>
        <xdr:cNvSpPr/>
      </xdr:nvSpPr>
      <xdr:spPr>
        <a:xfrm>
          <a:off x="13652500" y="163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6022</xdr:rowOff>
    </xdr:from>
    <xdr:ext cx="534377" cy="259045"/>
    <xdr:sp macro="" textlink="">
      <xdr:nvSpPr>
        <xdr:cNvPr id="714" name="テキスト ボックス 713"/>
        <xdr:cNvSpPr txBox="1"/>
      </xdr:nvSpPr>
      <xdr:spPr>
        <a:xfrm>
          <a:off x="13436111" y="1612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49924</xdr:rowOff>
    </xdr:from>
    <xdr:to>
      <xdr:col>67</xdr:col>
      <xdr:colOff>101600</xdr:colOff>
      <xdr:row>95</xdr:row>
      <xdr:rowOff>151524</xdr:rowOff>
    </xdr:to>
    <xdr:sp macro="" textlink="">
      <xdr:nvSpPr>
        <xdr:cNvPr id="715" name="楕円 714"/>
        <xdr:cNvSpPr/>
      </xdr:nvSpPr>
      <xdr:spPr>
        <a:xfrm>
          <a:off x="12763500" y="163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168051</xdr:rowOff>
    </xdr:from>
    <xdr:ext cx="534377" cy="259045"/>
    <xdr:sp macro="" textlink="">
      <xdr:nvSpPr>
        <xdr:cNvPr id="716" name="テキスト ボックス 715"/>
        <xdr:cNvSpPr txBox="1"/>
      </xdr:nvSpPr>
      <xdr:spPr>
        <a:xfrm>
          <a:off x="12547111" y="1611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55" name="フローチャート: 判断 754"/>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56" name="テキスト ボックス 755"/>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89,883</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円となっており、類似団体平均に比べ高い状況となっている。主な要因としては、新庁舎建設事業の進捗に伴い普通建設事業費や物件費が増嵩していることである。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162,942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円となっており、類似団体平均に比べ高い状況となっている。主な要因としては、社会福祉費や生活保護費などの扶助費が増嵩していることである。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＜財政調整基金残高＞</a:t>
          </a:r>
        </a:p>
        <a:p>
          <a:r>
            <a:rPr kumimoji="1" lang="ja-JP" altLang="en-US" sz="850">
              <a:latin typeface="ＭＳ ゴシック" pitchFamily="49" charset="-128"/>
              <a:ea typeface="ＭＳ ゴシック" pitchFamily="49" charset="-128"/>
            </a:rPr>
            <a:t>収支改善による積立金の増加に伴い、残高が増加となった。</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＜実質収支額＞</a:t>
          </a:r>
        </a:p>
        <a:p>
          <a:r>
            <a:rPr kumimoji="1" lang="ja-JP" altLang="en-US" sz="850">
              <a:latin typeface="ＭＳ ゴシック" pitchFamily="49" charset="-128"/>
              <a:ea typeface="ＭＳ ゴシック" pitchFamily="49" charset="-128"/>
            </a:rPr>
            <a:t>財政調整基金繰入金の減少により収支が悪化し、現在は標準財政規模比</a:t>
          </a:r>
          <a:r>
            <a:rPr kumimoji="1" lang="en-US" altLang="ja-JP" sz="850">
              <a:latin typeface="ＭＳ ゴシック" pitchFamily="49" charset="-128"/>
              <a:ea typeface="ＭＳ ゴシック" pitchFamily="49" charset="-128"/>
            </a:rPr>
            <a:t>2</a:t>
          </a:r>
          <a:r>
            <a:rPr kumimoji="1" lang="ja-JP" altLang="en-US" sz="850">
              <a:latin typeface="ＭＳ ゴシック" pitchFamily="49" charset="-128"/>
              <a:ea typeface="ＭＳ ゴシック" pitchFamily="49" charset="-128"/>
            </a:rPr>
            <a:t>％程度となっている。</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＜実質単年度収支＞</a:t>
          </a:r>
        </a:p>
        <a:p>
          <a:r>
            <a:rPr kumimoji="1" lang="ja-JP" altLang="en-US" sz="850">
              <a:latin typeface="ＭＳ ゴシック" pitchFamily="49" charset="-128"/>
              <a:ea typeface="ＭＳ ゴシック" pitchFamily="49" charset="-128"/>
            </a:rPr>
            <a:t>実質収支は悪化したものの、主に財政調整基金繰入金の減少により実質単年度収支は改善され、黒字となっている。</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＜今後の対応＞</a:t>
          </a:r>
        </a:p>
        <a:p>
          <a:r>
            <a:rPr kumimoji="1" lang="ja-JP" altLang="en-US" sz="850">
              <a:latin typeface="ＭＳ ゴシック" pitchFamily="49" charset="-128"/>
              <a:ea typeface="ＭＳ ゴシック" pitchFamily="49" charset="-128"/>
            </a:rPr>
            <a:t>引き続き社会保障費の増大に伴う扶助費や介護保険特別会計への繰出金の増加傾向などから、財政調整基金を活用しながらの財政運営となることが予想される。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全ての特別会計において赤字となっていない。国民健康保険特別会計については、平成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年度において赤字が解消されたものの、高齢化の進行により、１人当たり医療費の増加による負担が増え、財政運営は厳しい状態となっている。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各会計で適正な財政運営、企業経営を行っていく。単年度収支の赤字が見込まれる特別会計に対し、赤字を解消するため基準外の繰出を行い健全化を図る。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endParaRPr kumimoji="1" lang="en-US" altLang="ja-JP" sz="4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市立病院事業会計は、平成</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月に地方公営企業法一部適用から全部適用になったことに伴い令和元年度決算より坂出市立病院事業会計（市立病院事業会計）から坂出市病院事業会計（病院事業会計）となっている。</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24664364</v>
      </c>
      <c r="BO4" s="424"/>
      <c r="BP4" s="424"/>
      <c r="BQ4" s="424"/>
      <c r="BR4" s="424"/>
      <c r="BS4" s="424"/>
      <c r="BT4" s="424"/>
      <c r="BU4" s="425"/>
      <c r="BV4" s="423">
        <v>23400436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1.8</v>
      </c>
      <c r="CU4" s="608"/>
      <c r="CV4" s="608"/>
      <c r="CW4" s="608"/>
      <c r="CX4" s="608"/>
      <c r="CY4" s="608"/>
      <c r="CZ4" s="608"/>
      <c r="DA4" s="609"/>
      <c r="DB4" s="607">
        <v>2.9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24289725</v>
      </c>
      <c r="BO5" s="429"/>
      <c r="BP5" s="429"/>
      <c r="BQ5" s="429"/>
      <c r="BR5" s="429"/>
      <c r="BS5" s="429"/>
      <c r="BT5" s="429"/>
      <c r="BU5" s="430"/>
      <c r="BV5" s="428">
        <v>22894090</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89.6</v>
      </c>
      <c r="CU5" s="399"/>
      <c r="CV5" s="399"/>
      <c r="CW5" s="399"/>
      <c r="CX5" s="399"/>
      <c r="CY5" s="399"/>
      <c r="CZ5" s="399"/>
      <c r="DA5" s="400"/>
      <c r="DB5" s="398">
        <v>90.3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374639</v>
      </c>
      <c r="BO6" s="429"/>
      <c r="BP6" s="429"/>
      <c r="BQ6" s="429"/>
      <c r="BR6" s="429"/>
      <c r="BS6" s="429"/>
      <c r="BT6" s="429"/>
      <c r="BU6" s="430"/>
      <c r="BV6" s="428">
        <v>506346</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96</v>
      </c>
      <c r="CU6" s="582"/>
      <c r="CV6" s="582"/>
      <c r="CW6" s="582"/>
      <c r="CX6" s="582"/>
      <c r="CY6" s="582"/>
      <c r="CZ6" s="582"/>
      <c r="DA6" s="583"/>
      <c r="DB6" s="581">
        <v>97.8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133646</v>
      </c>
      <c r="BO7" s="429"/>
      <c r="BP7" s="429"/>
      <c r="BQ7" s="429"/>
      <c r="BR7" s="429"/>
      <c r="BS7" s="429"/>
      <c r="BT7" s="429"/>
      <c r="BU7" s="430"/>
      <c r="BV7" s="428">
        <v>112172</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13440948</v>
      </c>
      <c r="CU7" s="429"/>
      <c r="CV7" s="429"/>
      <c r="CW7" s="429"/>
      <c r="CX7" s="429"/>
      <c r="CY7" s="429"/>
      <c r="CZ7" s="429"/>
      <c r="DA7" s="430"/>
      <c r="DB7" s="428">
        <v>13602932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240993</v>
      </c>
      <c r="BO8" s="429"/>
      <c r="BP8" s="429"/>
      <c r="BQ8" s="429"/>
      <c r="BR8" s="429"/>
      <c r="BS8" s="429"/>
      <c r="BT8" s="429"/>
      <c r="BU8" s="430"/>
      <c r="BV8" s="428">
        <v>394174</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0.85</v>
      </c>
      <c r="CU8" s="542"/>
      <c r="CV8" s="542"/>
      <c r="CW8" s="542"/>
      <c r="CX8" s="542"/>
      <c r="CY8" s="542"/>
      <c r="CZ8" s="542"/>
      <c r="DA8" s="543"/>
      <c r="DB8" s="541">
        <v>0.85</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53164</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-153181</v>
      </c>
      <c r="BO9" s="429"/>
      <c r="BP9" s="429"/>
      <c r="BQ9" s="429"/>
      <c r="BR9" s="429"/>
      <c r="BS9" s="429"/>
      <c r="BT9" s="429"/>
      <c r="BU9" s="430"/>
      <c r="BV9" s="428">
        <v>220076</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13.4</v>
      </c>
      <c r="CU9" s="399"/>
      <c r="CV9" s="399"/>
      <c r="CW9" s="399"/>
      <c r="CX9" s="399"/>
      <c r="CY9" s="399"/>
      <c r="CZ9" s="399"/>
      <c r="DA9" s="400"/>
      <c r="DB9" s="398">
        <v>13.7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55621</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117</v>
      </c>
      <c r="AV10" s="486"/>
      <c r="AW10" s="486"/>
      <c r="AX10" s="486"/>
      <c r="AY10" s="408" t="s">
        <v>122</v>
      </c>
      <c r="AZ10" s="409"/>
      <c r="BA10" s="409"/>
      <c r="BB10" s="409"/>
      <c r="BC10" s="409"/>
      <c r="BD10" s="409"/>
      <c r="BE10" s="409"/>
      <c r="BF10" s="409"/>
      <c r="BG10" s="409"/>
      <c r="BH10" s="409"/>
      <c r="BI10" s="409"/>
      <c r="BJ10" s="409"/>
      <c r="BK10" s="409"/>
      <c r="BL10" s="409"/>
      <c r="BM10" s="410"/>
      <c r="BN10" s="428">
        <v>201540</v>
      </c>
      <c r="BO10" s="429"/>
      <c r="BP10" s="429"/>
      <c r="BQ10" s="429"/>
      <c r="BR10" s="429"/>
      <c r="BS10" s="429"/>
      <c r="BT10" s="429"/>
      <c r="BU10" s="430"/>
      <c r="BV10" s="428">
        <v>89558</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12300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52792</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94</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300000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51819</v>
      </c>
      <c r="S13" s="532"/>
      <c r="T13" s="532"/>
      <c r="U13" s="532"/>
      <c r="V13" s="533"/>
      <c r="W13" s="519" t="s">
        <v>141</v>
      </c>
      <c r="X13" s="441"/>
      <c r="Y13" s="441"/>
      <c r="Z13" s="441"/>
      <c r="AA13" s="441"/>
      <c r="AB13" s="442"/>
      <c r="AC13" s="404">
        <v>1200</v>
      </c>
      <c r="AD13" s="405"/>
      <c r="AE13" s="405"/>
      <c r="AF13" s="405"/>
      <c r="AG13" s="406"/>
      <c r="AH13" s="404">
        <v>1293</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60659</v>
      </c>
      <c r="BO13" s="429"/>
      <c r="BP13" s="429"/>
      <c r="BQ13" s="429"/>
      <c r="BR13" s="429"/>
      <c r="BS13" s="429"/>
      <c r="BT13" s="429"/>
      <c r="BU13" s="430"/>
      <c r="BV13" s="428">
        <v>9634</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10.5</v>
      </c>
      <c r="CU13" s="399"/>
      <c r="CV13" s="399"/>
      <c r="CW13" s="399"/>
      <c r="CX13" s="399"/>
      <c r="CY13" s="399"/>
      <c r="CZ13" s="399"/>
      <c r="DA13" s="400"/>
      <c r="DB13" s="398">
        <v>11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53249</v>
      </c>
      <c r="S14" s="532"/>
      <c r="T14" s="532"/>
      <c r="U14" s="532"/>
      <c r="V14" s="533"/>
      <c r="W14" s="534"/>
      <c r="X14" s="444"/>
      <c r="Y14" s="444"/>
      <c r="Z14" s="444"/>
      <c r="AA14" s="444"/>
      <c r="AB14" s="445"/>
      <c r="AC14" s="524">
        <v>5.2</v>
      </c>
      <c r="AD14" s="525"/>
      <c r="AE14" s="525"/>
      <c r="AF14" s="525"/>
      <c r="AG14" s="526"/>
      <c r="AH14" s="524">
        <v>5.3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86.6</v>
      </c>
      <c r="CU14" s="536"/>
      <c r="CV14" s="536"/>
      <c r="CW14" s="536"/>
      <c r="CX14" s="536"/>
      <c r="CY14" s="536"/>
      <c r="CZ14" s="536"/>
      <c r="DA14" s="537"/>
      <c r="DB14" s="535">
        <v>78.2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52416</v>
      </c>
      <c r="S15" s="532"/>
      <c r="T15" s="532"/>
      <c r="U15" s="532"/>
      <c r="V15" s="533"/>
      <c r="W15" s="519" t="s">
        <v>149</v>
      </c>
      <c r="X15" s="441"/>
      <c r="Y15" s="441"/>
      <c r="Z15" s="441"/>
      <c r="AA15" s="441"/>
      <c r="AB15" s="442"/>
      <c r="AC15" s="404">
        <v>6451</v>
      </c>
      <c r="AD15" s="405"/>
      <c r="AE15" s="405"/>
      <c r="AF15" s="405"/>
      <c r="AG15" s="406"/>
      <c r="AH15" s="404">
        <v>6781</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8395829</v>
      </c>
      <c r="BO15" s="424"/>
      <c r="BP15" s="424"/>
      <c r="BQ15" s="424"/>
      <c r="BR15" s="424"/>
      <c r="BS15" s="424"/>
      <c r="BT15" s="424"/>
      <c r="BU15" s="425"/>
      <c r="BV15" s="423">
        <v>8536853</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27.9</v>
      </c>
      <c r="AD16" s="525"/>
      <c r="AE16" s="525"/>
      <c r="AF16" s="525"/>
      <c r="AG16" s="526"/>
      <c r="AH16" s="524">
        <v>27.9</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10103840</v>
      </c>
      <c r="BO16" s="429"/>
      <c r="BP16" s="429"/>
      <c r="BQ16" s="429"/>
      <c r="BR16" s="429"/>
      <c r="BS16" s="429"/>
      <c r="BT16" s="429"/>
      <c r="BU16" s="430"/>
      <c r="BV16" s="428">
        <v>10063195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15458</v>
      </c>
      <c r="AD17" s="405"/>
      <c r="AE17" s="405"/>
      <c r="AF17" s="405"/>
      <c r="AG17" s="406"/>
      <c r="AH17" s="404">
        <v>16259</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10834189</v>
      </c>
      <c r="BO17" s="429"/>
      <c r="BP17" s="429"/>
      <c r="BQ17" s="429"/>
      <c r="BR17" s="429"/>
      <c r="BS17" s="429"/>
      <c r="BT17" s="429"/>
      <c r="BU17" s="430"/>
      <c r="BV17" s="428">
        <v>11027175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92.49</v>
      </c>
      <c r="M18" s="493"/>
      <c r="N18" s="493"/>
      <c r="O18" s="493"/>
      <c r="P18" s="493"/>
      <c r="Q18" s="493"/>
      <c r="R18" s="494"/>
      <c r="S18" s="494"/>
      <c r="T18" s="494"/>
      <c r="U18" s="494"/>
      <c r="V18" s="495"/>
      <c r="W18" s="509"/>
      <c r="X18" s="510"/>
      <c r="Y18" s="510"/>
      <c r="Z18" s="510"/>
      <c r="AA18" s="510"/>
      <c r="AB18" s="520"/>
      <c r="AC18" s="392">
        <v>66.900000000000006</v>
      </c>
      <c r="AD18" s="393"/>
      <c r="AE18" s="393"/>
      <c r="AF18" s="393"/>
      <c r="AG18" s="496"/>
      <c r="AH18" s="392">
        <v>66.8</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12328732</v>
      </c>
      <c r="BO18" s="429"/>
      <c r="BP18" s="429"/>
      <c r="BQ18" s="429"/>
      <c r="BR18" s="429"/>
      <c r="BS18" s="429"/>
      <c r="BT18" s="429"/>
      <c r="BU18" s="430"/>
      <c r="BV18" s="428">
        <v>12451901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575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15231018</v>
      </c>
      <c r="BO19" s="429"/>
      <c r="BP19" s="429"/>
      <c r="BQ19" s="429"/>
      <c r="BR19" s="429"/>
      <c r="BS19" s="429"/>
      <c r="BT19" s="429"/>
      <c r="BU19" s="430"/>
      <c r="BV19" s="428">
        <v>15332821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21361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23600540</v>
      </c>
      <c r="BO23" s="429"/>
      <c r="BP23" s="429"/>
      <c r="BQ23" s="429"/>
      <c r="BR23" s="429"/>
      <c r="BS23" s="429"/>
      <c r="BT23" s="429"/>
      <c r="BU23" s="430"/>
      <c r="BV23" s="428">
        <v>22393114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8850</v>
      </c>
      <c r="R24" s="405"/>
      <c r="S24" s="405"/>
      <c r="T24" s="405"/>
      <c r="U24" s="405"/>
      <c r="V24" s="406"/>
      <c r="W24" s="470"/>
      <c r="X24" s="461"/>
      <c r="Y24" s="462"/>
      <c r="Z24" s="401" t="s">
        <v>173</v>
      </c>
      <c r="AA24" s="402"/>
      <c r="AB24" s="402"/>
      <c r="AC24" s="402"/>
      <c r="AD24" s="402"/>
      <c r="AE24" s="402"/>
      <c r="AF24" s="402"/>
      <c r="AG24" s="403"/>
      <c r="AH24" s="404">
        <v>467</v>
      </c>
      <c r="AI24" s="405"/>
      <c r="AJ24" s="405"/>
      <c r="AK24" s="405"/>
      <c r="AL24" s="406"/>
      <c r="AM24" s="404">
        <v>1392127</v>
      </c>
      <c r="AN24" s="405"/>
      <c r="AO24" s="405"/>
      <c r="AP24" s="405"/>
      <c r="AQ24" s="405"/>
      <c r="AR24" s="406"/>
      <c r="AS24" s="404">
        <v>2981</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18615900</v>
      </c>
      <c r="BO24" s="429"/>
      <c r="BP24" s="429"/>
      <c r="BQ24" s="429"/>
      <c r="BR24" s="429"/>
      <c r="BS24" s="429"/>
      <c r="BT24" s="429"/>
      <c r="BU24" s="430"/>
      <c r="BV24" s="428">
        <v>18632365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6790</v>
      </c>
      <c r="R25" s="405"/>
      <c r="S25" s="405"/>
      <c r="T25" s="405"/>
      <c r="U25" s="405"/>
      <c r="V25" s="406"/>
      <c r="W25" s="470"/>
      <c r="X25" s="461"/>
      <c r="Y25" s="462"/>
      <c r="Z25" s="401" t="s">
        <v>176</v>
      </c>
      <c r="AA25" s="402"/>
      <c r="AB25" s="402"/>
      <c r="AC25" s="402"/>
      <c r="AD25" s="402"/>
      <c r="AE25" s="402"/>
      <c r="AF25" s="402"/>
      <c r="AG25" s="403"/>
      <c r="AH25" s="404">
        <v>77</v>
      </c>
      <c r="AI25" s="405"/>
      <c r="AJ25" s="405"/>
      <c r="AK25" s="405"/>
      <c r="AL25" s="406"/>
      <c r="AM25" s="404">
        <v>231385</v>
      </c>
      <c r="AN25" s="405"/>
      <c r="AO25" s="405"/>
      <c r="AP25" s="405"/>
      <c r="AQ25" s="405"/>
      <c r="AR25" s="406"/>
      <c r="AS25" s="404">
        <v>3005</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1996325</v>
      </c>
      <c r="BO25" s="424"/>
      <c r="BP25" s="424"/>
      <c r="BQ25" s="424"/>
      <c r="BR25" s="424"/>
      <c r="BS25" s="424"/>
      <c r="BT25" s="424"/>
      <c r="BU25" s="425"/>
      <c r="BV25" s="423">
        <v>3493331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6100</v>
      </c>
      <c r="R26" s="405"/>
      <c r="S26" s="405"/>
      <c r="T26" s="405"/>
      <c r="U26" s="405"/>
      <c r="V26" s="406"/>
      <c r="W26" s="470"/>
      <c r="X26" s="461"/>
      <c r="Y26" s="462"/>
      <c r="Z26" s="401" t="s">
        <v>179</v>
      </c>
      <c r="AA26" s="483"/>
      <c r="AB26" s="483"/>
      <c r="AC26" s="483"/>
      <c r="AD26" s="483"/>
      <c r="AE26" s="483"/>
      <c r="AF26" s="483"/>
      <c r="AG26" s="484"/>
      <c r="AH26" s="404">
        <v>35</v>
      </c>
      <c r="AI26" s="405"/>
      <c r="AJ26" s="405"/>
      <c r="AK26" s="405"/>
      <c r="AL26" s="406"/>
      <c r="AM26" s="404">
        <v>104510</v>
      </c>
      <c r="AN26" s="405"/>
      <c r="AO26" s="405"/>
      <c r="AP26" s="405"/>
      <c r="AQ26" s="405"/>
      <c r="AR26" s="406"/>
      <c r="AS26" s="404">
        <v>2986</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130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5540</v>
      </c>
      <c r="R27" s="405"/>
      <c r="S27" s="405"/>
      <c r="T27" s="405"/>
      <c r="U27" s="405"/>
      <c r="V27" s="406"/>
      <c r="W27" s="470"/>
      <c r="X27" s="461"/>
      <c r="Y27" s="462"/>
      <c r="Z27" s="401" t="s">
        <v>182</v>
      </c>
      <c r="AA27" s="402"/>
      <c r="AB27" s="402"/>
      <c r="AC27" s="402"/>
      <c r="AD27" s="402"/>
      <c r="AE27" s="402"/>
      <c r="AF27" s="402"/>
      <c r="AG27" s="403"/>
      <c r="AH27" s="404">
        <v>30</v>
      </c>
      <c r="AI27" s="405"/>
      <c r="AJ27" s="405"/>
      <c r="AK27" s="405"/>
      <c r="AL27" s="406"/>
      <c r="AM27" s="404">
        <v>79594</v>
      </c>
      <c r="AN27" s="405"/>
      <c r="AO27" s="405"/>
      <c r="AP27" s="405"/>
      <c r="AQ27" s="405"/>
      <c r="AR27" s="406"/>
      <c r="AS27" s="404">
        <v>2653</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130</v>
      </c>
      <c r="BO27" s="432"/>
      <c r="BP27" s="432"/>
      <c r="BQ27" s="432"/>
      <c r="BR27" s="432"/>
      <c r="BS27" s="432"/>
      <c r="BT27" s="432"/>
      <c r="BU27" s="433"/>
      <c r="BV27" s="431" t="s">
        <v>139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4830</v>
      </c>
      <c r="R28" s="405"/>
      <c r="S28" s="405"/>
      <c r="T28" s="405"/>
      <c r="U28" s="405"/>
      <c r="V28" s="406"/>
      <c r="W28" s="470"/>
      <c r="X28" s="461"/>
      <c r="Y28" s="462"/>
      <c r="Z28" s="401" t="s">
        <v>185</v>
      </c>
      <c r="AA28" s="402"/>
      <c r="AB28" s="402"/>
      <c r="AC28" s="402"/>
      <c r="AD28" s="402"/>
      <c r="AE28" s="402"/>
      <c r="AF28" s="402"/>
      <c r="AG28" s="403"/>
      <c r="AH28" s="404" t="s">
        <v>130</v>
      </c>
      <c r="AI28" s="405"/>
      <c r="AJ28" s="405"/>
      <c r="AK28" s="405"/>
      <c r="AL28" s="406"/>
      <c r="AM28" s="404" t="s">
        <v>130</v>
      </c>
      <c r="AN28" s="405"/>
      <c r="AO28" s="405"/>
      <c r="AP28" s="405"/>
      <c r="AQ28" s="405"/>
      <c r="AR28" s="406"/>
      <c r="AS28" s="404" t="s">
        <v>139</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3129959</v>
      </c>
      <c r="BO28" s="424"/>
      <c r="BP28" s="424"/>
      <c r="BQ28" s="424"/>
      <c r="BR28" s="424"/>
      <c r="BS28" s="424"/>
      <c r="BT28" s="424"/>
      <c r="BU28" s="425"/>
      <c r="BV28" s="423">
        <v>2928419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18</v>
      </c>
      <c r="M29" s="405"/>
      <c r="N29" s="405"/>
      <c r="O29" s="405"/>
      <c r="P29" s="406"/>
      <c r="Q29" s="404">
        <v>4330</v>
      </c>
      <c r="R29" s="405"/>
      <c r="S29" s="405"/>
      <c r="T29" s="405"/>
      <c r="U29" s="405"/>
      <c r="V29" s="406"/>
      <c r="W29" s="471"/>
      <c r="X29" s="472"/>
      <c r="Y29" s="473"/>
      <c r="Z29" s="401" t="s">
        <v>188</v>
      </c>
      <c r="AA29" s="402"/>
      <c r="AB29" s="402"/>
      <c r="AC29" s="402"/>
      <c r="AD29" s="402"/>
      <c r="AE29" s="402"/>
      <c r="AF29" s="402"/>
      <c r="AG29" s="403"/>
      <c r="AH29" s="404">
        <v>497</v>
      </c>
      <c r="AI29" s="405"/>
      <c r="AJ29" s="405"/>
      <c r="AK29" s="405"/>
      <c r="AL29" s="406"/>
      <c r="AM29" s="404">
        <v>1471721</v>
      </c>
      <c r="AN29" s="405"/>
      <c r="AO29" s="405"/>
      <c r="AP29" s="405"/>
      <c r="AQ29" s="405"/>
      <c r="AR29" s="406"/>
      <c r="AS29" s="404">
        <v>2961</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18391</v>
      </c>
      <c r="BO29" s="429"/>
      <c r="BP29" s="429"/>
      <c r="BQ29" s="429"/>
      <c r="BR29" s="429"/>
      <c r="BS29" s="429"/>
      <c r="BT29" s="429"/>
      <c r="BU29" s="430"/>
      <c r="BV29" s="428">
        <v>18382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100</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1618707</v>
      </c>
      <c r="BO30" s="432"/>
      <c r="BP30" s="432"/>
      <c r="BQ30" s="432"/>
      <c r="BR30" s="432"/>
      <c r="BS30" s="432"/>
      <c r="BT30" s="432"/>
      <c r="BU30" s="433"/>
      <c r="BV30" s="431">
        <v>2225003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197</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9</v>
      </c>
      <c r="AN34" s="387"/>
      <c r="AO34" s="386" t="str">
        <f>IF('各会計、関係団体の財政状況及び健全化判断比率'!B34="","",'各会計、関係団体の財政状況及び健全化判断比率'!B34)</f>
        <v>病院事業会計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IF('各会計、関係団体の財政状況及び健全化判断比率'!B35="","",'各会計、関係団体の財政状況及び健全化判断比率'!B35)</f>
        <v>坂出港港湾整備事業特別会計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坂出、宇多津広域行政事務組合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本州四国総合開発（株）</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王越診療所特別会計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国民健康保険与島診療所特別会計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11</v>
      </c>
      <c r="BF35" s="387"/>
      <c r="BG35" s="386" t="str">
        <f>IF('各会計、関係団体の財政状況及び健全化判断比率'!B36="","",'各会計、関係団体の財政状況及び健全化判断比率'!B36)</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香川県後期高齢者医療広域連合（一般会計）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（公財）坂出市学校給食会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香川県後期高齢者医療広域連合（後期高齢者医療事業）</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介護保険介護予防支援事業特別会計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香川県広域水道企業団（水道事業会計）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7</v>
      </c>
      <c r="V38" s="387"/>
      <c r="W38" s="386" t="str">
        <f>IF('各会計、関係団体の財政状況及び健全化判断比率'!B32="","",'各会計、関係団体の財政状況及び健全化判断比率'!B32)</f>
        <v>坂出駅北口地下駐車場事業特別会計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香川県広域水道企業団（工業用水道事業会計）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f t="shared" si="4"/>
        <v>8</v>
      </c>
      <c r="V39" s="387"/>
      <c r="W39" s="386" t="str">
        <f>IF('各会計、関係団体の財政状況及び健全化判断比率'!B33="","",'各会計、関係団体の財政状況及び健全化判断比率'!B33)</f>
        <v>後期高齢者医療特別会計</v>
      </c>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TyeHwKPTjC5bGn9JA0fkjfywiVexStY8uZ728FzXXgnkuPc61QIv87jIYkE5EVZ0ozzuZ4eBJEMpe+QkVvPVw==" saltValue="Xrq8t6lfOFSEt3a5Rb85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571</v>
      </c>
      <c r="D34" s="1212"/>
      <c r="E34" s="1213"/>
      <c r="F34" s="32">
        <v>29.29</v>
      </c>
      <c r="G34" s="33">
        <v>28.82</v>
      </c>
      <c r="H34" s="33">
        <v>26.5</v>
      </c>
      <c r="I34" s="33">
        <v>27.74</v>
      </c>
      <c r="J34" s="34">
        <v>33.56</v>
      </c>
      <c r="K34" s="22"/>
      <c r="L34" s="22"/>
      <c r="M34" s="22"/>
      <c r="N34" s="22"/>
      <c r="O34" s="22"/>
      <c r="P34" s="22"/>
    </row>
    <row r="35" spans="1:16" ht="39" customHeight="1" x14ac:dyDescent="0.15">
      <c r="A35" s="22"/>
      <c r="B35" s="35"/>
      <c r="C35" s="1206" t="s">
        <v>572</v>
      </c>
      <c r="D35" s="1207"/>
      <c r="E35" s="1208"/>
      <c r="F35" s="36">
        <v>6.18</v>
      </c>
      <c r="G35" s="37">
        <v>5.39</v>
      </c>
      <c r="H35" s="37">
        <v>1.28</v>
      </c>
      <c r="I35" s="37">
        <v>2.89</v>
      </c>
      <c r="J35" s="38">
        <v>1.79</v>
      </c>
      <c r="K35" s="22"/>
      <c r="L35" s="22"/>
      <c r="M35" s="22"/>
      <c r="N35" s="22"/>
      <c r="O35" s="22"/>
      <c r="P35" s="22"/>
    </row>
    <row r="36" spans="1:16" ht="39" customHeight="1" x14ac:dyDescent="0.15">
      <c r="A36" s="22"/>
      <c r="B36" s="35"/>
      <c r="C36" s="1206" t="s">
        <v>573</v>
      </c>
      <c r="D36" s="1207"/>
      <c r="E36" s="1208"/>
      <c r="F36" s="36">
        <v>0.44</v>
      </c>
      <c r="G36" s="37">
        <v>0.56999999999999995</v>
      </c>
      <c r="H36" s="37">
        <v>0.32</v>
      </c>
      <c r="I36" s="37">
        <v>0.73</v>
      </c>
      <c r="J36" s="38">
        <v>0.82</v>
      </c>
      <c r="K36" s="22"/>
      <c r="L36" s="22"/>
      <c r="M36" s="22"/>
      <c r="N36" s="22"/>
      <c r="O36" s="22"/>
      <c r="P36" s="22"/>
    </row>
    <row r="37" spans="1:16" ht="39" customHeight="1" x14ac:dyDescent="0.15">
      <c r="A37" s="22"/>
      <c r="B37" s="35"/>
      <c r="C37" s="1206" t="s">
        <v>574</v>
      </c>
      <c r="D37" s="1207"/>
      <c r="E37" s="1208"/>
      <c r="F37" s="36">
        <v>0.63</v>
      </c>
      <c r="G37" s="37">
        <v>0.72</v>
      </c>
      <c r="H37" s="37">
        <v>1.67</v>
      </c>
      <c r="I37" s="37">
        <v>1.08</v>
      </c>
      <c r="J37" s="38">
        <v>0.65</v>
      </c>
      <c r="K37" s="22"/>
      <c r="L37" s="22"/>
      <c r="M37" s="22"/>
      <c r="N37" s="22"/>
      <c r="O37" s="22"/>
      <c r="P37" s="22"/>
    </row>
    <row r="38" spans="1:16" ht="39" customHeight="1" x14ac:dyDescent="0.15">
      <c r="A38" s="22"/>
      <c r="B38" s="35"/>
      <c r="C38" s="1206" t="s">
        <v>575</v>
      </c>
      <c r="D38" s="1207"/>
      <c r="E38" s="1208"/>
      <c r="F38" s="36" t="s">
        <v>576</v>
      </c>
      <c r="G38" s="37" t="s">
        <v>577</v>
      </c>
      <c r="H38" s="37">
        <v>0.43</v>
      </c>
      <c r="I38" s="37">
        <v>0.16</v>
      </c>
      <c r="J38" s="38">
        <v>0.02</v>
      </c>
      <c r="K38" s="22"/>
      <c r="L38" s="22"/>
      <c r="M38" s="22"/>
      <c r="N38" s="22"/>
      <c r="O38" s="22"/>
      <c r="P38" s="22"/>
    </row>
    <row r="39" spans="1:16" ht="39" customHeight="1" x14ac:dyDescent="0.15">
      <c r="A39" s="22"/>
      <c r="B39" s="35"/>
      <c r="C39" s="1206" t="s">
        <v>578</v>
      </c>
      <c r="D39" s="1207"/>
      <c r="E39" s="1208"/>
      <c r="F39" s="36">
        <v>0</v>
      </c>
      <c r="G39" s="37">
        <v>0</v>
      </c>
      <c r="H39" s="37">
        <v>0.01</v>
      </c>
      <c r="I39" s="37">
        <v>0.01</v>
      </c>
      <c r="J39" s="38">
        <v>0.01</v>
      </c>
      <c r="K39" s="22"/>
      <c r="L39" s="22"/>
      <c r="M39" s="22"/>
      <c r="N39" s="22"/>
      <c r="O39" s="22"/>
      <c r="P39" s="22"/>
    </row>
    <row r="40" spans="1:16" ht="39" customHeight="1" x14ac:dyDescent="0.15">
      <c r="A40" s="22"/>
      <c r="B40" s="35"/>
      <c r="C40" s="1206" t="s">
        <v>579</v>
      </c>
      <c r="D40" s="1207"/>
      <c r="E40" s="1208"/>
      <c r="F40" s="36">
        <v>0.01</v>
      </c>
      <c r="G40" s="37">
        <v>0</v>
      </c>
      <c r="H40" s="37">
        <v>0</v>
      </c>
      <c r="I40" s="37">
        <v>0</v>
      </c>
      <c r="J40" s="38">
        <v>0</v>
      </c>
      <c r="K40" s="22"/>
      <c r="L40" s="22"/>
      <c r="M40" s="22"/>
      <c r="N40" s="22"/>
      <c r="O40" s="22"/>
      <c r="P40" s="22"/>
    </row>
    <row r="41" spans="1:16" ht="39" customHeight="1" x14ac:dyDescent="0.15">
      <c r="A41" s="22"/>
      <c r="B41" s="35"/>
      <c r="C41" s="1206" t="s">
        <v>580</v>
      </c>
      <c r="D41" s="1207"/>
      <c r="E41" s="1208"/>
      <c r="F41" s="36" t="s">
        <v>581</v>
      </c>
      <c r="G41" s="37" t="s">
        <v>582</v>
      </c>
      <c r="H41" s="37">
        <v>0</v>
      </c>
      <c r="I41" s="37">
        <v>0</v>
      </c>
      <c r="J41" s="38">
        <v>0</v>
      </c>
      <c r="K41" s="22"/>
      <c r="L41" s="22"/>
      <c r="M41" s="22"/>
      <c r="N41" s="22"/>
      <c r="O41" s="22"/>
      <c r="P41" s="22"/>
    </row>
    <row r="42" spans="1:16" ht="39" customHeight="1" x14ac:dyDescent="0.15">
      <c r="A42" s="22"/>
      <c r="B42" s="39"/>
      <c r="C42" s="1206" t="s">
        <v>583</v>
      </c>
      <c r="D42" s="1207"/>
      <c r="E42" s="1208"/>
      <c r="F42" s="36" t="s">
        <v>522</v>
      </c>
      <c r="G42" s="37" t="s">
        <v>522</v>
      </c>
      <c r="H42" s="37" t="s">
        <v>522</v>
      </c>
      <c r="I42" s="37" t="s">
        <v>522</v>
      </c>
      <c r="J42" s="38" t="s">
        <v>522</v>
      </c>
      <c r="K42" s="22"/>
      <c r="L42" s="22"/>
      <c r="M42" s="22"/>
      <c r="N42" s="22"/>
      <c r="O42" s="22"/>
      <c r="P42" s="22"/>
    </row>
    <row r="43" spans="1:16" ht="39" customHeight="1" thickBot="1" x14ac:dyDescent="0.2">
      <c r="A43" s="22"/>
      <c r="B43" s="40"/>
      <c r="C43" s="1209" t="s">
        <v>584</v>
      </c>
      <c r="D43" s="1210"/>
      <c r="E43" s="1211"/>
      <c r="F43" s="41">
        <v>8.8699999999999992</v>
      </c>
      <c r="G43" s="42">
        <v>8.59</v>
      </c>
      <c r="H43" s="42">
        <v>7.96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9eb4d7LGVCYOEyFHxgacEPhhRE7iMhM0qzA2LBOyiXgFS40oEY227k1dAlh2+781elIiagL3biI2KQsG/dBpA==" saltValue="YUSN6gMN3WvYa5kD7a4F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2295</v>
      </c>
      <c r="L45" s="60">
        <v>2213</v>
      </c>
      <c r="M45" s="60">
        <v>2205</v>
      </c>
      <c r="N45" s="60">
        <v>2103</v>
      </c>
      <c r="O45" s="61">
        <v>2024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522</v>
      </c>
      <c r="L47" s="64" t="s">
        <v>522</v>
      </c>
      <c r="M47" s="64" t="s">
        <v>522</v>
      </c>
      <c r="N47" s="64" t="s">
        <v>522</v>
      </c>
      <c r="O47" s="65" t="s">
        <v>522</v>
      </c>
      <c r="P47" s="48"/>
      <c r="Q47" s="48"/>
      <c r="R47" s="48"/>
      <c r="S47" s="48"/>
      <c r="T47" s="48"/>
      <c r="U47" s="48"/>
    </row>
    <row r="48" spans="1:21" ht="30.75" customHeight="1" x14ac:dyDescent="0.15">
      <c r="A48" s="48"/>
      <c r="B48" s="1234"/>
      <c r="C48" s="1235"/>
      <c r="D48" s="62"/>
      <c r="E48" s="1216" t="s">
        <v>15</v>
      </c>
      <c r="F48" s="1216"/>
      <c r="G48" s="1216"/>
      <c r="H48" s="1216"/>
      <c r="I48" s="1216"/>
      <c r="J48" s="1217"/>
      <c r="K48" s="63">
        <v>644</v>
      </c>
      <c r="L48" s="64">
        <v>650</v>
      </c>
      <c r="M48" s="64">
        <v>673</v>
      </c>
      <c r="N48" s="64">
        <v>639</v>
      </c>
      <c r="O48" s="65">
        <v>673</v>
      </c>
      <c r="P48" s="48"/>
      <c r="Q48" s="48"/>
      <c r="R48" s="48"/>
      <c r="S48" s="48"/>
      <c r="T48" s="48"/>
      <c r="U48" s="48"/>
    </row>
    <row r="49" spans="1:21" ht="30.75" customHeight="1" x14ac:dyDescent="0.15">
      <c r="A49" s="48"/>
      <c r="B49" s="1234"/>
      <c r="C49" s="1235"/>
      <c r="D49" s="62"/>
      <c r="E49" s="1216" t="s">
        <v>16</v>
      </c>
      <c r="F49" s="1216"/>
      <c r="G49" s="1216"/>
      <c r="H49" s="1216"/>
      <c r="I49" s="1216"/>
      <c r="J49" s="1217"/>
      <c r="K49" s="63">
        <v>37</v>
      </c>
      <c r="L49" s="64" t="s">
        <v>522</v>
      </c>
      <c r="M49" s="64" t="s">
        <v>522</v>
      </c>
      <c r="N49" s="64" t="s">
        <v>522</v>
      </c>
      <c r="O49" s="65">
        <v>1</v>
      </c>
      <c r="P49" s="48"/>
      <c r="Q49" s="48"/>
      <c r="R49" s="48"/>
      <c r="S49" s="48"/>
      <c r="T49" s="48"/>
      <c r="U49" s="48"/>
    </row>
    <row r="50" spans="1:21" ht="30.75" customHeight="1" x14ac:dyDescent="0.15">
      <c r="A50" s="48"/>
      <c r="B50" s="1234"/>
      <c r="C50" s="1235"/>
      <c r="D50" s="62"/>
      <c r="E50" s="1216" t="s">
        <v>17</v>
      </c>
      <c r="F50" s="1216"/>
      <c r="G50" s="1216"/>
      <c r="H50" s="1216"/>
      <c r="I50" s="1216"/>
      <c r="J50" s="1217"/>
      <c r="K50" s="63">
        <v>1</v>
      </c>
      <c r="L50" s="64">
        <v>1</v>
      </c>
      <c r="M50" s="64">
        <v>1</v>
      </c>
      <c r="N50" s="64">
        <v>1</v>
      </c>
      <c r="O50" s="65">
        <v>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522</v>
      </c>
      <c r="L51" s="64" t="s">
        <v>522</v>
      </c>
      <c r="M51" s="64" t="s">
        <v>522</v>
      </c>
      <c r="N51" s="64" t="s">
        <v>522</v>
      </c>
      <c r="O51" s="65" t="s">
        <v>522</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1453</v>
      </c>
      <c r="L52" s="64">
        <v>1480</v>
      </c>
      <c r="M52" s="64">
        <v>1510</v>
      </c>
      <c r="N52" s="64">
        <v>1510</v>
      </c>
      <c r="O52" s="65">
        <v>1500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1524</v>
      </c>
      <c r="L53" s="69">
        <v>1384</v>
      </c>
      <c r="M53" s="69">
        <v>1369</v>
      </c>
      <c r="N53" s="69">
        <v>1233</v>
      </c>
      <c r="O53" s="70">
        <v>1199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Epaq2la09urXN76JSt+OCb+8/KCGR+W6SbAAl4c2ShUp8IAouCdQhlvZEkT8wX6a+YhSETjp0M481WllMWe8g==" saltValue="hC7SCDIEcGWvaXMx8tMU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52" t="s">
        <v>30</v>
      </c>
      <c r="C41" s="1253"/>
      <c r="D41" s="102"/>
      <c r="E41" s="1254" t="s">
        <v>31</v>
      </c>
      <c r="F41" s="1254"/>
      <c r="G41" s="1254"/>
      <c r="H41" s="1255"/>
      <c r="I41" s="103">
        <v>21937</v>
      </c>
      <c r="J41" s="104">
        <v>21938</v>
      </c>
      <c r="K41" s="104">
        <v>21844</v>
      </c>
      <c r="L41" s="104">
        <v>22393</v>
      </c>
      <c r="M41" s="105">
        <v>23601</v>
      </c>
    </row>
    <row r="42" spans="2:13" ht="27.75" customHeight="1" x14ac:dyDescent="0.15">
      <c r="B42" s="1242"/>
      <c r="C42" s="1243"/>
      <c r="D42" s="106"/>
      <c r="E42" s="1246" t="s">
        <v>32</v>
      </c>
      <c r="F42" s="1246"/>
      <c r="G42" s="1246"/>
      <c r="H42" s="1247"/>
      <c r="I42" s="107">
        <v>9</v>
      </c>
      <c r="J42" s="108">
        <v>8</v>
      </c>
      <c r="K42" s="108">
        <v>7</v>
      </c>
      <c r="L42" s="108">
        <v>5</v>
      </c>
      <c r="M42" s="109">
        <v>4</v>
      </c>
    </row>
    <row r="43" spans="2:13" ht="27.75" customHeight="1" x14ac:dyDescent="0.15">
      <c r="B43" s="1242"/>
      <c r="C43" s="1243"/>
      <c r="D43" s="106"/>
      <c r="E43" s="1246" t="s">
        <v>33</v>
      </c>
      <c r="F43" s="1246"/>
      <c r="G43" s="1246"/>
      <c r="H43" s="1247"/>
      <c r="I43" s="107">
        <v>9812</v>
      </c>
      <c r="J43" s="108">
        <v>9479</v>
      </c>
      <c r="K43" s="108">
        <v>9255</v>
      </c>
      <c r="L43" s="108">
        <v>8589</v>
      </c>
      <c r="M43" s="109">
        <v>8246</v>
      </c>
    </row>
    <row r="44" spans="2:13" ht="27.75" customHeight="1" x14ac:dyDescent="0.15">
      <c r="B44" s="1242"/>
      <c r="C44" s="1243"/>
      <c r="D44" s="106"/>
      <c r="E44" s="1246" t="s">
        <v>34</v>
      </c>
      <c r="F44" s="1246"/>
      <c r="G44" s="1246"/>
      <c r="H44" s="1247"/>
      <c r="I44" s="107" t="s">
        <v>522</v>
      </c>
      <c r="J44" s="108" t="s">
        <v>522</v>
      </c>
      <c r="K44" s="108" t="s">
        <v>522</v>
      </c>
      <c r="L44" s="108" t="s">
        <v>522</v>
      </c>
      <c r="M44" s="109" t="s">
        <v>522</v>
      </c>
    </row>
    <row r="45" spans="2:13" ht="27.75" customHeight="1" x14ac:dyDescent="0.15">
      <c r="B45" s="1242"/>
      <c r="C45" s="1243"/>
      <c r="D45" s="106"/>
      <c r="E45" s="1246" t="s">
        <v>35</v>
      </c>
      <c r="F45" s="1246"/>
      <c r="G45" s="1246"/>
      <c r="H45" s="1247"/>
      <c r="I45" s="107">
        <v>3776</v>
      </c>
      <c r="J45" s="108">
        <v>3514</v>
      </c>
      <c r="K45" s="108">
        <v>3411</v>
      </c>
      <c r="L45" s="108">
        <v>2976</v>
      </c>
      <c r="M45" s="109">
        <v>3093</v>
      </c>
    </row>
    <row r="46" spans="2:13" ht="27.75" customHeight="1" x14ac:dyDescent="0.15">
      <c r="B46" s="1242"/>
      <c r="C46" s="1243"/>
      <c r="D46" s="110"/>
      <c r="E46" s="1246" t="s">
        <v>36</v>
      </c>
      <c r="F46" s="1246"/>
      <c r="G46" s="1246"/>
      <c r="H46" s="1247"/>
      <c r="I46" s="107" t="s">
        <v>522</v>
      </c>
      <c r="J46" s="108" t="s">
        <v>522</v>
      </c>
      <c r="K46" s="108" t="s">
        <v>522</v>
      </c>
      <c r="L46" s="108" t="s">
        <v>522</v>
      </c>
      <c r="M46" s="109" t="s">
        <v>522</v>
      </c>
    </row>
    <row r="47" spans="2:13" ht="27.75" customHeight="1" x14ac:dyDescent="0.15">
      <c r="B47" s="1242"/>
      <c r="C47" s="1243"/>
      <c r="D47" s="111"/>
      <c r="E47" s="1256" t="s">
        <v>37</v>
      </c>
      <c r="F47" s="1257"/>
      <c r="G47" s="1257"/>
      <c r="H47" s="1258"/>
      <c r="I47" s="107" t="s">
        <v>522</v>
      </c>
      <c r="J47" s="108" t="s">
        <v>522</v>
      </c>
      <c r="K47" s="108" t="s">
        <v>522</v>
      </c>
      <c r="L47" s="108" t="s">
        <v>522</v>
      </c>
      <c r="M47" s="109" t="s">
        <v>522</v>
      </c>
    </row>
    <row r="48" spans="2:13" ht="27.75" customHeight="1" x14ac:dyDescent="0.15">
      <c r="B48" s="1242"/>
      <c r="C48" s="1243"/>
      <c r="D48" s="106"/>
      <c r="E48" s="1246" t="s">
        <v>38</v>
      </c>
      <c r="F48" s="1246"/>
      <c r="G48" s="1246"/>
      <c r="H48" s="1247"/>
      <c r="I48" s="107" t="s">
        <v>522</v>
      </c>
      <c r="J48" s="108" t="s">
        <v>522</v>
      </c>
      <c r="K48" s="108" t="s">
        <v>522</v>
      </c>
      <c r="L48" s="108" t="s">
        <v>522</v>
      </c>
      <c r="M48" s="109" t="s">
        <v>522</v>
      </c>
    </row>
    <row r="49" spans="2:13" ht="27.75" customHeight="1" x14ac:dyDescent="0.15">
      <c r="B49" s="1244"/>
      <c r="C49" s="1245"/>
      <c r="D49" s="106"/>
      <c r="E49" s="1246" t="s">
        <v>39</v>
      </c>
      <c r="F49" s="1246"/>
      <c r="G49" s="1246"/>
      <c r="H49" s="1247"/>
      <c r="I49" s="107" t="s">
        <v>522</v>
      </c>
      <c r="J49" s="108" t="s">
        <v>522</v>
      </c>
      <c r="K49" s="108" t="s">
        <v>522</v>
      </c>
      <c r="L49" s="108" t="s">
        <v>522</v>
      </c>
      <c r="M49" s="109" t="s">
        <v>522</v>
      </c>
    </row>
    <row r="50" spans="2:13" ht="27.75" customHeight="1" x14ac:dyDescent="0.15">
      <c r="B50" s="1240" t="s">
        <v>40</v>
      </c>
      <c r="C50" s="1241"/>
      <c r="D50" s="112"/>
      <c r="E50" s="1246" t="s">
        <v>41</v>
      </c>
      <c r="F50" s="1246"/>
      <c r="G50" s="1246"/>
      <c r="H50" s="1247"/>
      <c r="I50" s="107">
        <v>5246</v>
      </c>
      <c r="J50" s="108">
        <v>5725</v>
      </c>
      <c r="K50" s="108">
        <v>6088</v>
      </c>
      <c r="L50" s="108">
        <v>5673</v>
      </c>
      <c r="M50" s="109">
        <v>5250</v>
      </c>
    </row>
    <row r="51" spans="2:13" ht="27.75" customHeight="1" x14ac:dyDescent="0.15">
      <c r="B51" s="1242"/>
      <c r="C51" s="1243"/>
      <c r="D51" s="106"/>
      <c r="E51" s="1246" t="s">
        <v>42</v>
      </c>
      <c r="F51" s="1246"/>
      <c r="G51" s="1246"/>
      <c r="H51" s="1247"/>
      <c r="I51" s="107">
        <v>21</v>
      </c>
      <c r="J51" s="108">
        <v>15</v>
      </c>
      <c r="K51" s="108">
        <v>7</v>
      </c>
      <c r="L51" s="108">
        <v>2</v>
      </c>
      <c r="M51" s="109">
        <v>1</v>
      </c>
    </row>
    <row r="52" spans="2:13" ht="27.75" customHeight="1" x14ac:dyDescent="0.15">
      <c r="B52" s="1244"/>
      <c r="C52" s="1245"/>
      <c r="D52" s="106"/>
      <c r="E52" s="1246" t="s">
        <v>43</v>
      </c>
      <c r="F52" s="1246"/>
      <c r="G52" s="1246"/>
      <c r="H52" s="1247"/>
      <c r="I52" s="107">
        <v>18385</v>
      </c>
      <c r="J52" s="108">
        <v>18527</v>
      </c>
      <c r="K52" s="108">
        <v>18588</v>
      </c>
      <c r="L52" s="108">
        <v>18821</v>
      </c>
      <c r="M52" s="109">
        <v>19346</v>
      </c>
    </row>
    <row r="53" spans="2:13" ht="27.75" customHeight="1" thickBot="1" x14ac:dyDescent="0.2">
      <c r="B53" s="1248" t="s">
        <v>44</v>
      </c>
      <c r="C53" s="1249"/>
      <c r="D53" s="113"/>
      <c r="E53" s="1250" t="s">
        <v>45</v>
      </c>
      <c r="F53" s="1250"/>
      <c r="G53" s="1250"/>
      <c r="H53" s="1251"/>
      <c r="I53" s="114">
        <v>11882</v>
      </c>
      <c r="J53" s="115">
        <v>10671</v>
      </c>
      <c r="K53" s="115">
        <v>9834</v>
      </c>
      <c r="L53" s="115">
        <v>9468</v>
      </c>
      <c r="M53" s="116">
        <v>10347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ko5JFMpzY0xq4lG28rgmsmmUcd9G0aqeHHdMTmv2UJyUJvCma/t46bK601KEzV+co5ybYqZapq2MYaS9OfT1w==" saltValue="Z6A+U06L8HSqsIhUtdRd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48</v>
      </c>
      <c r="D55" s="1267"/>
      <c r="E55" s="1268"/>
      <c r="F55" s="128">
        <v>3139</v>
      </c>
      <c r="G55" s="128">
        <v>2928</v>
      </c>
      <c r="H55" s="129">
        <v>3130</v>
      </c>
    </row>
    <row r="56" spans="2:8" ht="52.5" customHeight="1" x14ac:dyDescent="0.15">
      <c r="B56" s="130"/>
      <c r="C56" s="1269" t="s">
        <v>49</v>
      </c>
      <c r="D56" s="1269"/>
      <c r="E56" s="1270"/>
      <c r="F56" s="131">
        <v>18</v>
      </c>
      <c r="G56" s="131">
        <v>18</v>
      </c>
      <c r="H56" s="132">
        <v>18</v>
      </c>
    </row>
    <row r="57" spans="2:8" ht="53.25" customHeight="1" x14ac:dyDescent="0.15">
      <c r="B57" s="130"/>
      <c r="C57" s="1271" t="s">
        <v>50</v>
      </c>
      <c r="D57" s="1271"/>
      <c r="E57" s="1272"/>
      <c r="F57" s="133">
        <v>2475</v>
      </c>
      <c r="G57" s="133">
        <v>2225</v>
      </c>
      <c r="H57" s="134">
        <v>1619</v>
      </c>
    </row>
    <row r="58" spans="2:8" ht="45.75" customHeight="1" x14ac:dyDescent="0.15">
      <c r="B58" s="135"/>
      <c r="C58" s="1259" t="s">
        <v>601</v>
      </c>
      <c r="D58" s="1260"/>
      <c r="E58" s="1261"/>
      <c r="F58" s="136">
        <v>1748</v>
      </c>
      <c r="G58" s="136">
        <v>1465</v>
      </c>
      <c r="H58" s="137">
        <v>725</v>
      </c>
    </row>
    <row r="59" spans="2:8" ht="45.75" customHeight="1" x14ac:dyDescent="0.15">
      <c r="B59" s="135"/>
      <c r="C59" s="1259" t="s">
        <v>605</v>
      </c>
      <c r="D59" s="1260"/>
      <c r="E59" s="1261"/>
      <c r="F59" s="136">
        <v>135</v>
      </c>
      <c r="G59" s="136">
        <v>166</v>
      </c>
      <c r="H59" s="137">
        <v>311</v>
      </c>
    </row>
    <row r="60" spans="2:8" ht="45.75" customHeight="1" x14ac:dyDescent="0.15">
      <c r="B60" s="135"/>
      <c r="C60" s="1259" t="s">
        <v>604</v>
      </c>
      <c r="D60" s="1260"/>
      <c r="E60" s="1261"/>
      <c r="F60" s="136">
        <v>212</v>
      </c>
      <c r="G60" s="136">
        <v>216</v>
      </c>
      <c r="H60" s="137">
        <v>215</v>
      </c>
    </row>
    <row r="61" spans="2:8" ht="45.75" customHeight="1" x14ac:dyDescent="0.15">
      <c r="B61" s="135"/>
      <c r="C61" s="1259" t="s">
        <v>602</v>
      </c>
      <c r="D61" s="1260"/>
      <c r="E61" s="1261"/>
      <c r="F61" s="136">
        <v>81</v>
      </c>
      <c r="G61" s="136">
        <v>81</v>
      </c>
      <c r="H61" s="137">
        <v>80</v>
      </c>
    </row>
    <row r="62" spans="2:8" ht="45.75" customHeight="1" thickBot="1" x14ac:dyDescent="0.2">
      <c r="B62" s="138"/>
      <c r="C62" s="1262" t="s">
        <v>603</v>
      </c>
      <c r="D62" s="1263"/>
      <c r="E62" s="1264"/>
      <c r="F62" s="139">
        <v>76</v>
      </c>
      <c r="G62" s="139">
        <v>76</v>
      </c>
      <c r="H62" s="140">
        <v>76</v>
      </c>
    </row>
    <row r="63" spans="2:8" ht="52.5" customHeight="1" thickBot="1" x14ac:dyDescent="0.2">
      <c r="B63" s="141"/>
      <c r="C63" s="1265" t="s">
        <v>51</v>
      </c>
      <c r="D63" s="1265"/>
      <c r="E63" s="1266"/>
      <c r="F63" s="142">
        <v>5632</v>
      </c>
      <c r="G63" s="142">
        <v>5172</v>
      </c>
      <c r="H63" s="143">
        <v>4767</v>
      </c>
    </row>
    <row r="64" spans="2:8" ht="15" customHeight="1" x14ac:dyDescent="0.15"/>
  </sheetData>
  <sheetProtection algorithmName="SHA-512" hashValue="u6qChVdOjglaQBUhOlubk+i0un+InksJpXQsvqTyuHdarcwnvW6USND+nhovTc3oiQEvCg7adq0INAR/TPxwMg==" saltValue="w4ToiuSPT+fn8nDwTR1s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55" zoomScaleNormal="100" zoomScaleSheetLayoutView="55" workbookViewId="0">
      <selection activeCell="AN65" sqref="AN65:DC6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1"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564</v>
      </c>
      <c r="BQ50" s="1283"/>
      <c r="BR50" s="1283"/>
      <c r="BS50" s="1283"/>
      <c r="BT50" s="1283"/>
      <c r="BU50" s="1283"/>
      <c r="BV50" s="1283"/>
      <c r="BW50" s="1283"/>
      <c r="BX50" s="1283" t="s">
        <v>565</v>
      </c>
      <c r="BY50" s="1283"/>
      <c r="BZ50" s="1283"/>
      <c r="CA50" s="1283"/>
      <c r="CB50" s="1283"/>
      <c r="CC50" s="1283"/>
      <c r="CD50" s="1283"/>
      <c r="CE50" s="1283"/>
      <c r="CF50" s="1283" t="s">
        <v>566</v>
      </c>
      <c r="CG50" s="1283"/>
      <c r="CH50" s="1283"/>
      <c r="CI50" s="1283"/>
      <c r="CJ50" s="1283"/>
      <c r="CK50" s="1283"/>
      <c r="CL50" s="1283"/>
      <c r="CM50" s="1283"/>
      <c r="CN50" s="1283" t="s">
        <v>567</v>
      </c>
      <c r="CO50" s="1283"/>
      <c r="CP50" s="1283"/>
      <c r="CQ50" s="1283"/>
      <c r="CR50" s="1283"/>
      <c r="CS50" s="1283"/>
      <c r="CT50" s="1283"/>
      <c r="CU50" s="1283"/>
      <c r="CV50" s="1283" t="s">
        <v>568</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612</v>
      </c>
      <c r="AO51" s="1282"/>
      <c r="AP51" s="1282"/>
      <c r="AQ51" s="1282"/>
      <c r="AR51" s="1282"/>
      <c r="AS51" s="1282"/>
      <c r="AT51" s="1282"/>
      <c r="AU51" s="1282"/>
      <c r="AV51" s="1282"/>
      <c r="AW51" s="1282"/>
      <c r="AX51" s="1282"/>
      <c r="AY51" s="1282"/>
      <c r="AZ51" s="1282"/>
      <c r="BA51" s="1282"/>
      <c r="BB51" s="1282" t="s">
        <v>611</v>
      </c>
      <c r="BC51" s="1282"/>
      <c r="BD51" s="1282"/>
      <c r="BE51" s="1282"/>
      <c r="BF51" s="1282"/>
      <c r="BG51" s="1282"/>
      <c r="BH51" s="1282"/>
      <c r="BI51" s="1282"/>
      <c r="BJ51" s="1282"/>
      <c r="BK51" s="1282"/>
      <c r="BL51" s="1282"/>
      <c r="BM51" s="1282"/>
      <c r="BN51" s="1282"/>
      <c r="BO51" s="1282"/>
      <c r="BP51" s="1281">
        <v>97.5</v>
      </c>
      <c r="BQ51" s="1281"/>
      <c r="BR51" s="1281"/>
      <c r="BS51" s="1281"/>
      <c r="BT51" s="1281"/>
      <c r="BU51" s="1281"/>
      <c r="BV51" s="1281"/>
      <c r="BW51" s="1281"/>
      <c r="BX51" s="1281">
        <v>88.3</v>
      </c>
      <c r="BY51" s="1281"/>
      <c r="BZ51" s="1281"/>
      <c r="CA51" s="1281"/>
      <c r="CB51" s="1281"/>
      <c r="CC51" s="1281"/>
      <c r="CD51" s="1281"/>
      <c r="CE51" s="1281"/>
      <c r="CF51" s="1281">
        <v>81.5</v>
      </c>
      <c r="CG51" s="1281"/>
      <c r="CH51" s="1281"/>
      <c r="CI51" s="1281"/>
      <c r="CJ51" s="1281"/>
      <c r="CK51" s="1281"/>
      <c r="CL51" s="1281"/>
      <c r="CM51" s="1281"/>
      <c r="CN51" s="1281">
        <v>78.2</v>
      </c>
      <c r="CO51" s="1281"/>
      <c r="CP51" s="1281"/>
      <c r="CQ51" s="1281"/>
      <c r="CR51" s="1281"/>
      <c r="CS51" s="1281"/>
      <c r="CT51" s="1281"/>
      <c r="CU51" s="1281"/>
      <c r="CV51" s="1281">
        <v>86.6</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618</v>
      </c>
      <c r="BC53" s="1282"/>
      <c r="BD53" s="1282"/>
      <c r="BE53" s="1282"/>
      <c r="BF53" s="1282"/>
      <c r="BG53" s="1282"/>
      <c r="BH53" s="1282"/>
      <c r="BI53" s="1282"/>
      <c r="BJ53" s="1282"/>
      <c r="BK53" s="1282"/>
      <c r="BL53" s="1282"/>
      <c r="BM53" s="1282"/>
      <c r="BN53" s="1282"/>
      <c r="BO53" s="1282"/>
      <c r="BP53" s="1281">
        <v>69.8</v>
      </c>
      <c r="BQ53" s="1281"/>
      <c r="BR53" s="1281"/>
      <c r="BS53" s="1281"/>
      <c r="BT53" s="1281"/>
      <c r="BU53" s="1281"/>
      <c r="BV53" s="1281"/>
      <c r="BW53" s="1281"/>
      <c r="BX53" s="1281">
        <v>70.7</v>
      </c>
      <c r="BY53" s="1281"/>
      <c r="BZ53" s="1281"/>
      <c r="CA53" s="1281"/>
      <c r="CB53" s="1281"/>
      <c r="CC53" s="1281"/>
      <c r="CD53" s="1281"/>
      <c r="CE53" s="1281"/>
      <c r="CF53" s="1281">
        <v>71.5</v>
      </c>
      <c r="CG53" s="1281"/>
      <c r="CH53" s="1281"/>
      <c r="CI53" s="1281"/>
      <c r="CJ53" s="1281"/>
      <c r="CK53" s="1281"/>
      <c r="CL53" s="1281"/>
      <c r="CM53" s="1281"/>
      <c r="CN53" s="1281">
        <v>72.2</v>
      </c>
      <c r="CO53" s="1281"/>
      <c r="CP53" s="1281"/>
      <c r="CQ53" s="1281"/>
      <c r="CR53" s="1281"/>
      <c r="CS53" s="1281"/>
      <c r="CT53" s="1281"/>
      <c r="CU53" s="1281"/>
      <c r="CV53" s="1281">
        <v>73.2</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609</v>
      </c>
      <c r="AO55" s="1283"/>
      <c r="AP55" s="1283"/>
      <c r="AQ55" s="1283"/>
      <c r="AR55" s="1283"/>
      <c r="AS55" s="1283"/>
      <c r="AT55" s="1283"/>
      <c r="AU55" s="1283"/>
      <c r="AV55" s="1283"/>
      <c r="AW55" s="1283"/>
      <c r="AX55" s="1283"/>
      <c r="AY55" s="1283"/>
      <c r="AZ55" s="1283"/>
      <c r="BA55" s="1283"/>
      <c r="BB55" s="1282" t="s">
        <v>608</v>
      </c>
      <c r="BC55" s="1282"/>
      <c r="BD55" s="1282"/>
      <c r="BE55" s="1282"/>
      <c r="BF55" s="1282"/>
      <c r="BG55" s="1282"/>
      <c r="BH55" s="1282"/>
      <c r="BI55" s="1282"/>
      <c r="BJ55" s="1282"/>
      <c r="BK55" s="1282"/>
      <c r="BL55" s="1282"/>
      <c r="BM55" s="1282"/>
      <c r="BN55" s="1282"/>
      <c r="BO55" s="1282"/>
      <c r="BP55" s="1281">
        <v>33.6</v>
      </c>
      <c r="BQ55" s="1281"/>
      <c r="BR55" s="1281"/>
      <c r="BS55" s="1281"/>
      <c r="BT55" s="1281"/>
      <c r="BU55" s="1281"/>
      <c r="BV55" s="1281"/>
      <c r="BW55" s="1281"/>
      <c r="BX55" s="1281">
        <v>33.1</v>
      </c>
      <c r="BY55" s="1281"/>
      <c r="BZ55" s="1281"/>
      <c r="CA55" s="1281"/>
      <c r="CB55" s="1281"/>
      <c r="CC55" s="1281"/>
      <c r="CD55" s="1281"/>
      <c r="CE55" s="1281"/>
      <c r="CF55" s="1281">
        <v>31.3</v>
      </c>
      <c r="CG55" s="1281"/>
      <c r="CH55" s="1281"/>
      <c r="CI55" s="1281"/>
      <c r="CJ55" s="1281"/>
      <c r="CK55" s="1281"/>
      <c r="CL55" s="1281"/>
      <c r="CM55" s="1281"/>
      <c r="CN55" s="1281">
        <v>25.3</v>
      </c>
      <c r="CO55" s="1281"/>
      <c r="CP55" s="1281"/>
      <c r="CQ55" s="1281"/>
      <c r="CR55" s="1281"/>
      <c r="CS55" s="1281"/>
      <c r="CT55" s="1281"/>
      <c r="CU55" s="1281"/>
      <c r="CV55" s="1281">
        <v>25.5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617</v>
      </c>
      <c r="BC57" s="1282"/>
      <c r="BD57" s="1282"/>
      <c r="BE57" s="1282"/>
      <c r="BF57" s="1282"/>
      <c r="BG57" s="1282"/>
      <c r="BH57" s="1282"/>
      <c r="BI57" s="1282"/>
      <c r="BJ57" s="1282"/>
      <c r="BK57" s="1282"/>
      <c r="BL57" s="1282"/>
      <c r="BM57" s="1282"/>
      <c r="BN57" s="1282"/>
      <c r="BO57" s="1282"/>
      <c r="BP57" s="1281">
        <v>56.8</v>
      </c>
      <c r="BQ57" s="1281"/>
      <c r="BR57" s="1281"/>
      <c r="BS57" s="1281"/>
      <c r="BT57" s="1281"/>
      <c r="BU57" s="1281"/>
      <c r="BV57" s="1281"/>
      <c r="BW57" s="1281"/>
      <c r="BX57" s="1281">
        <v>57.2</v>
      </c>
      <c r="BY57" s="1281"/>
      <c r="BZ57" s="1281"/>
      <c r="CA57" s="1281"/>
      <c r="CB57" s="1281"/>
      <c r="CC57" s="1281"/>
      <c r="CD57" s="1281"/>
      <c r="CE57" s="1281"/>
      <c r="CF57" s="1281">
        <v>58.5</v>
      </c>
      <c r="CG57" s="1281"/>
      <c r="CH57" s="1281"/>
      <c r="CI57" s="1281"/>
      <c r="CJ57" s="1281"/>
      <c r="CK57" s="1281"/>
      <c r="CL57" s="1281"/>
      <c r="CM57" s="1281"/>
      <c r="CN57" s="1281">
        <v>59.8</v>
      </c>
      <c r="CO57" s="1281"/>
      <c r="CP57" s="1281"/>
      <c r="CQ57" s="1281"/>
      <c r="CR57" s="1281"/>
      <c r="CS57" s="1281"/>
      <c r="CT57" s="1281"/>
      <c r="CU57" s="1281"/>
      <c r="CV57" s="1281">
        <v>60.6</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616</v>
      </c>
    </row>
    <row r="64" spans="1:109" ht="13.5" x14ac:dyDescent="0.15">
      <c r="B64" s="1274"/>
      <c r="G64" s="1311"/>
      <c r="I64" s="1313"/>
      <c r="J64" s="1313"/>
      <c r="K64" s="1313"/>
      <c r="L64" s="1313"/>
      <c r="M64" s="1313"/>
      <c r="N64" s="1312"/>
      <c r="AM64" s="1311"/>
      <c r="AN64" s="1311" t="s">
        <v>615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564</v>
      </c>
      <c r="BQ72" s="1283"/>
      <c r="BR72" s="1283"/>
      <c r="BS72" s="1283"/>
      <c r="BT72" s="1283"/>
      <c r="BU72" s="1283"/>
      <c r="BV72" s="1283"/>
      <c r="BW72" s="1283"/>
      <c r="BX72" s="1283" t="s">
        <v>565</v>
      </c>
      <c r="BY72" s="1283"/>
      <c r="BZ72" s="1283"/>
      <c r="CA72" s="1283"/>
      <c r="CB72" s="1283"/>
      <c r="CC72" s="1283"/>
      <c r="CD72" s="1283"/>
      <c r="CE72" s="1283"/>
      <c r="CF72" s="1283" t="s">
        <v>566</v>
      </c>
      <c r="CG72" s="1283"/>
      <c r="CH72" s="1283"/>
      <c r="CI72" s="1283"/>
      <c r="CJ72" s="1283"/>
      <c r="CK72" s="1283"/>
      <c r="CL72" s="1283"/>
      <c r="CM72" s="1283"/>
      <c r="CN72" s="1283" t="s">
        <v>567</v>
      </c>
      <c r="CO72" s="1283"/>
      <c r="CP72" s="1283"/>
      <c r="CQ72" s="1283"/>
      <c r="CR72" s="1283"/>
      <c r="CS72" s="1283"/>
      <c r="CT72" s="1283"/>
      <c r="CU72" s="1283"/>
      <c r="CV72" s="1283" t="s">
        <v>568</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612</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81">
        <v>97.5</v>
      </c>
      <c r="BQ73" s="1281"/>
      <c r="BR73" s="1281"/>
      <c r="BS73" s="1281"/>
      <c r="BT73" s="1281"/>
      <c r="BU73" s="1281"/>
      <c r="BV73" s="1281"/>
      <c r="BW73" s="1281"/>
      <c r="BX73" s="1281">
        <v>88.3</v>
      </c>
      <c r="BY73" s="1281"/>
      <c r="BZ73" s="1281"/>
      <c r="CA73" s="1281"/>
      <c r="CB73" s="1281"/>
      <c r="CC73" s="1281"/>
      <c r="CD73" s="1281"/>
      <c r="CE73" s="1281"/>
      <c r="CF73" s="1281">
        <v>81.5</v>
      </c>
      <c r="CG73" s="1281"/>
      <c r="CH73" s="1281"/>
      <c r="CI73" s="1281"/>
      <c r="CJ73" s="1281"/>
      <c r="CK73" s="1281"/>
      <c r="CL73" s="1281"/>
      <c r="CM73" s="1281"/>
      <c r="CN73" s="1281">
        <v>78.2</v>
      </c>
      <c r="CO73" s="1281"/>
      <c r="CP73" s="1281"/>
      <c r="CQ73" s="1281"/>
      <c r="CR73" s="1281"/>
      <c r="CS73" s="1281"/>
      <c r="CT73" s="1281"/>
      <c r="CU73" s="1281"/>
      <c r="CV73" s="1281">
        <v>86.6</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607</v>
      </c>
      <c r="BC75" s="1282"/>
      <c r="BD75" s="1282"/>
      <c r="BE75" s="1282"/>
      <c r="BF75" s="1282"/>
      <c r="BG75" s="1282"/>
      <c r="BH75" s="1282"/>
      <c r="BI75" s="1282"/>
      <c r="BJ75" s="1282"/>
      <c r="BK75" s="1282"/>
      <c r="BL75" s="1282"/>
      <c r="BM75" s="1282"/>
      <c r="BN75" s="1282"/>
      <c r="BO75" s="1282"/>
      <c r="BP75" s="1281">
        <v>12.6</v>
      </c>
      <c r="BQ75" s="1281"/>
      <c r="BR75" s="1281"/>
      <c r="BS75" s="1281"/>
      <c r="BT75" s="1281"/>
      <c r="BU75" s="1281"/>
      <c r="BV75" s="1281"/>
      <c r="BW75" s="1281"/>
      <c r="BX75" s="1281">
        <v>12.2</v>
      </c>
      <c r="BY75" s="1281"/>
      <c r="BZ75" s="1281"/>
      <c r="CA75" s="1281"/>
      <c r="CB75" s="1281"/>
      <c r="CC75" s="1281"/>
      <c r="CD75" s="1281"/>
      <c r="CE75" s="1281"/>
      <c r="CF75" s="1281">
        <v>11.7</v>
      </c>
      <c r="CG75" s="1281"/>
      <c r="CH75" s="1281"/>
      <c r="CI75" s="1281"/>
      <c r="CJ75" s="1281"/>
      <c r="CK75" s="1281"/>
      <c r="CL75" s="1281"/>
      <c r="CM75" s="1281"/>
      <c r="CN75" s="1281">
        <v>11</v>
      </c>
      <c r="CO75" s="1281"/>
      <c r="CP75" s="1281"/>
      <c r="CQ75" s="1281"/>
      <c r="CR75" s="1281"/>
      <c r="CS75" s="1281"/>
      <c r="CT75" s="1281"/>
      <c r="CU75" s="1281"/>
      <c r="CV75" s="1281">
        <v>10.5</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610</v>
      </c>
      <c r="AO77" s="1283"/>
      <c r="AP77" s="1283"/>
      <c r="AQ77" s="1283"/>
      <c r="AR77" s="1283"/>
      <c r="AS77" s="1283"/>
      <c r="AT77" s="1283"/>
      <c r="AU77" s="1283"/>
      <c r="AV77" s="1283"/>
      <c r="AW77" s="1283"/>
      <c r="AX77" s="1283"/>
      <c r="AY77" s="1283"/>
      <c r="AZ77" s="1283"/>
      <c r="BA77" s="1283"/>
      <c r="BB77" s="1282" t="s">
        <v>608</v>
      </c>
      <c r="BC77" s="1282"/>
      <c r="BD77" s="1282"/>
      <c r="BE77" s="1282"/>
      <c r="BF77" s="1282"/>
      <c r="BG77" s="1282"/>
      <c r="BH77" s="1282"/>
      <c r="BI77" s="1282"/>
      <c r="BJ77" s="1282"/>
      <c r="BK77" s="1282"/>
      <c r="BL77" s="1282"/>
      <c r="BM77" s="1282"/>
      <c r="BN77" s="1282"/>
      <c r="BO77" s="1282"/>
      <c r="BP77" s="1281">
        <v>33.6</v>
      </c>
      <c r="BQ77" s="1281"/>
      <c r="BR77" s="1281"/>
      <c r="BS77" s="1281"/>
      <c r="BT77" s="1281"/>
      <c r="BU77" s="1281"/>
      <c r="BV77" s="1281"/>
      <c r="BW77" s="1281"/>
      <c r="BX77" s="1281">
        <v>33.1</v>
      </c>
      <c r="BY77" s="1281"/>
      <c r="BZ77" s="1281"/>
      <c r="CA77" s="1281"/>
      <c r="CB77" s="1281"/>
      <c r="CC77" s="1281"/>
      <c r="CD77" s="1281"/>
      <c r="CE77" s="1281"/>
      <c r="CF77" s="1281">
        <v>31.3</v>
      </c>
      <c r="CG77" s="1281"/>
      <c r="CH77" s="1281"/>
      <c r="CI77" s="1281"/>
      <c r="CJ77" s="1281"/>
      <c r="CK77" s="1281"/>
      <c r="CL77" s="1281"/>
      <c r="CM77" s="1281"/>
      <c r="CN77" s="1281">
        <v>25.3</v>
      </c>
      <c r="CO77" s="1281"/>
      <c r="CP77" s="1281"/>
      <c r="CQ77" s="1281"/>
      <c r="CR77" s="1281"/>
      <c r="CS77" s="1281"/>
      <c r="CT77" s="1281"/>
      <c r="CU77" s="1281"/>
      <c r="CV77" s="1281">
        <v>25.5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607</v>
      </c>
      <c r="BC79" s="1282"/>
      <c r="BD79" s="1282"/>
      <c r="BE79" s="1282"/>
      <c r="BF79" s="1282"/>
      <c r="BG79" s="1282"/>
      <c r="BH79" s="1282"/>
      <c r="BI79" s="1282"/>
      <c r="BJ79" s="1282"/>
      <c r="BK79" s="1282"/>
      <c r="BL79" s="1282"/>
      <c r="BM79" s="1282"/>
      <c r="BN79" s="1282"/>
      <c r="BO79" s="1282"/>
      <c r="BP79" s="1281">
        <v>7</v>
      </c>
      <c r="BQ79" s="1281"/>
      <c r="BR79" s="1281"/>
      <c r="BS79" s="1281"/>
      <c r="BT79" s="1281"/>
      <c r="BU79" s="1281"/>
      <c r="BV79" s="1281"/>
      <c r="BW79" s="1281"/>
      <c r="BX79" s="1281">
        <v>7.5</v>
      </c>
      <c r="BY79" s="1281"/>
      <c r="BZ79" s="1281"/>
      <c r="CA79" s="1281"/>
      <c r="CB79" s="1281"/>
      <c r="CC79" s="1281"/>
      <c r="CD79" s="1281"/>
      <c r="CE79" s="1281"/>
      <c r="CF79" s="1281">
        <v>7.2</v>
      </c>
      <c r="CG79" s="1281"/>
      <c r="CH79" s="1281"/>
      <c r="CI79" s="1281"/>
      <c r="CJ79" s="1281"/>
      <c r="CK79" s="1281"/>
      <c r="CL79" s="1281"/>
      <c r="CM79" s="1281"/>
      <c r="CN79" s="1281">
        <v>6.9</v>
      </c>
      <c r="CO79" s="1281"/>
      <c r="CP79" s="1281"/>
      <c r="CQ79" s="1281"/>
      <c r="CR79" s="1281"/>
      <c r="CS79" s="1281"/>
      <c r="CT79" s="1281"/>
      <c r="CU79" s="1281"/>
      <c r="CV79" s="1281">
        <v>6.6</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oqbj+XVmRXf1pxggH3SvdfCUfhBQr+msaWGU5pYYLN/9mrZFRTcEA1TXzlz2HUJzBNr2eWuehISvNyz8C5KdwA==" saltValue="Uan7ZFyOa0Ju4GR4ezyhk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622</v>
      </c>
    </row>
  </sheetData>
  <sheetProtection algorithmName="SHA-512" hashValue="IFmrqWwbRB6P3TqfNZEPe2zj09ovwHoLxutzfN0U+DlBmCLgqyDSHHHSnINDHq7AbpjIG3f2SwjfUnsi4StoDA==" saltValue="dauRdjXjqfIRcvI7acBI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6" zoomScaleNormal="10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x6PhdbZVW/huSfhdynMq9nLXM2nChOHyFpFyTtIJb/+jgInPf+diFeIWvOgiNP3IqaepkhW1W7g8V6uqLlJV3w==" saltValue="WoXeU0VGIQ1JFUBlgrHD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53392</v>
      </c>
      <c r="E3" s="162"/>
      <c r="F3" s="163">
        <v>47278</v>
      </c>
      <c r="G3" s="164"/>
      <c r="H3" s="165"/>
    </row>
    <row r="4" spans="1:8" x14ac:dyDescent="0.15">
      <c r="A4" s="166"/>
      <c r="B4" s="167"/>
      <c r="C4" s="168"/>
      <c r="D4" s="169">
        <v>36814</v>
      </c>
      <c r="E4" s="170"/>
      <c r="F4" s="171">
        <v>24096</v>
      </c>
      <c r="G4" s="172"/>
      <c r="H4" s="173"/>
    </row>
    <row r="5" spans="1:8" x14ac:dyDescent="0.15">
      <c r="A5" s="154" t="s">
        <v>556</v>
      </c>
      <c r="B5" s="159"/>
      <c r="C5" s="160"/>
      <c r="D5" s="161">
        <v>43914</v>
      </c>
      <c r="E5" s="162"/>
      <c r="F5" s="163">
        <v>57295</v>
      </c>
      <c r="G5" s="164"/>
      <c r="H5" s="165"/>
    </row>
    <row r="6" spans="1:8" x14ac:dyDescent="0.15">
      <c r="A6" s="166"/>
      <c r="B6" s="167"/>
      <c r="C6" s="168"/>
      <c r="D6" s="169">
        <v>29711</v>
      </c>
      <c r="E6" s="170"/>
      <c r="F6" s="171">
        <v>32771</v>
      </c>
      <c r="G6" s="172"/>
      <c r="H6" s="173"/>
    </row>
    <row r="7" spans="1:8" x14ac:dyDescent="0.15">
      <c r="A7" s="154" t="s">
        <v>557</v>
      </c>
      <c r="B7" s="159"/>
      <c r="C7" s="160"/>
      <c r="D7" s="161">
        <v>44297</v>
      </c>
      <c r="E7" s="162"/>
      <c r="F7" s="163">
        <v>54110</v>
      </c>
      <c r="G7" s="164"/>
      <c r="H7" s="165"/>
    </row>
    <row r="8" spans="1:8" x14ac:dyDescent="0.15">
      <c r="A8" s="166"/>
      <c r="B8" s="167"/>
      <c r="C8" s="168"/>
      <c r="D8" s="169">
        <v>27327</v>
      </c>
      <c r="E8" s="170"/>
      <c r="F8" s="171">
        <v>30620</v>
      </c>
      <c r="G8" s="172"/>
      <c r="H8" s="173"/>
    </row>
    <row r="9" spans="1:8" x14ac:dyDescent="0.15">
      <c r="A9" s="154" t="s">
        <v>558</v>
      </c>
      <c r="B9" s="159"/>
      <c r="C9" s="160"/>
      <c r="D9" s="161">
        <v>60043</v>
      </c>
      <c r="E9" s="162"/>
      <c r="F9" s="163">
        <v>54684</v>
      </c>
      <c r="G9" s="164"/>
      <c r="H9" s="165"/>
    </row>
    <row r="10" spans="1:8" x14ac:dyDescent="0.15">
      <c r="A10" s="166"/>
      <c r="B10" s="167"/>
      <c r="C10" s="168"/>
      <c r="D10" s="169">
        <v>44100</v>
      </c>
      <c r="E10" s="170"/>
      <c r="F10" s="171">
        <v>32829</v>
      </c>
      <c r="G10" s="172"/>
      <c r="H10" s="173"/>
    </row>
    <row r="11" spans="1:8" x14ac:dyDescent="0.15">
      <c r="A11" s="154" t="s">
        <v>559</v>
      </c>
      <c r="B11" s="159"/>
      <c r="C11" s="160"/>
      <c r="D11" s="161">
        <v>79374</v>
      </c>
      <c r="E11" s="162"/>
      <c r="F11" s="163">
        <v>62383</v>
      </c>
      <c r="G11" s="164"/>
      <c r="H11" s="165"/>
    </row>
    <row r="12" spans="1:8" x14ac:dyDescent="0.15">
      <c r="A12" s="166"/>
      <c r="B12" s="167"/>
      <c r="C12" s="174"/>
      <c r="D12" s="169">
        <v>66598</v>
      </c>
      <c r="E12" s="170"/>
      <c r="F12" s="171">
        <v>35325</v>
      </c>
      <c r="G12" s="172"/>
      <c r="H12" s="173"/>
    </row>
    <row r="13" spans="1:8" x14ac:dyDescent="0.15">
      <c r="A13" s="154"/>
      <c r="B13" s="159"/>
      <c r="C13" s="175"/>
      <c r="D13" s="176">
        <v>56204</v>
      </c>
      <c r="E13" s="177"/>
      <c r="F13" s="178">
        <v>55150</v>
      </c>
      <c r="G13" s="179"/>
      <c r="H13" s="165"/>
    </row>
    <row r="14" spans="1:8" x14ac:dyDescent="0.15">
      <c r="A14" s="166"/>
      <c r="B14" s="167"/>
      <c r="C14" s="168"/>
      <c r="D14" s="169">
        <v>40910</v>
      </c>
      <c r="E14" s="170"/>
      <c r="F14" s="171">
        <v>31128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6.2</v>
      </c>
      <c r="C19" s="180">
        <f>ROUND(VALUE(SUBSTITUTE(実質収支比率等に係る経年分析!G$48,"▲","-")),2)</f>
        <v>5.39</v>
      </c>
      <c r="D19" s="180">
        <f>ROUND(VALUE(SUBSTITUTE(実質収支比率等に係る経年分析!H$48,"▲","-")),2)</f>
        <v>1.28</v>
      </c>
      <c r="E19" s="180">
        <f>ROUND(VALUE(SUBSTITUTE(実質収支比率等に係る経年分析!I$48,"▲","-")),2)</f>
        <v>2.9</v>
      </c>
      <c r="F19" s="180">
        <f>ROUND(VALUE(SUBSTITUTE(実質収支比率等に係る経年分析!J$48,"▲","-")),2)</f>
        <v>1.79</v>
      </c>
    </row>
    <row r="20" spans="1:11" x14ac:dyDescent="0.15">
      <c r="A20" s="180" t="s">
        <v>55</v>
      </c>
      <c r="B20" s="180">
        <f>ROUND(VALUE(SUBSTITUTE(実質収支比率等に係る経年分析!F$47,"▲","-")),2)</f>
        <v>23.03</v>
      </c>
      <c r="C20" s="180">
        <f>ROUND(VALUE(SUBSTITUTE(実質収支比率等に係る経年分析!G$47,"▲","-")),2)</f>
        <v>23.38</v>
      </c>
      <c r="D20" s="180">
        <f>ROUND(VALUE(SUBSTITUTE(実質収支比率等に係る経年分析!H$47,"▲","-")),2)</f>
        <v>23.14</v>
      </c>
      <c r="E20" s="180">
        <f>ROUND(VALUE(SUBSTITUTE(実質収支比率等に係る経年分析!I$47,"▲","-")),2)</f>
        <v>21.53</v>
      </c>
      <c r="F20" s="180">
        <f>ROUND(VALUE(SUBSTITUTE(実質収支比率等に係る経年分析!J$47,"▲","-")),2)</f>
        <v>23.29</v>
      </c>
    </row>
    <row r="21" spans="1:11" x14ac:dyDescent="0.15">
      <c r="A21" s="180" t="s">
        <v>56</v>
      </c>
      <c r="B21" s="180">
        <f>IF(ISNUMBER(VALUE(SUBSTITUTE(実質収支比率等に係る経年分析!F$49,"▲","-"))),ROUND(VALUE(SUBSTITUTE(実質収支比率等に係る経年分析!F$49,"▲","-")),2),NA())</f>
        <v>1.64</v>
      </c>
      <c r="C21" s="180">
        <f>IF(ISNUMBER(VALUE(SUBSTITUTE(実質収支比率等に係る経年分析!G$49,"▲","-"))),ROUND(VALUE(SUBSTITUTE(実質収支比率等に係る経年分析!G$49,"▲","-")),2),NA())</f>
        <v>-0.41</v>
      </c>
      <c r="D21" s="180">
        <f>IF(ISNUMBER(VALUE(SUBSTITUTE(実質収支比率等に係る経年分析!H$49,"▲","-"))),ROUND(VALUE(SUBSTITUTE(実質収支比率等に係る経年分析!H$49,"▲","-")),2),NA())</f>
        <v>-4.32</v>
      </c>
      <c r="E21" s="180">
        <f>IF(ISNUMBER(VALUE(SUBSTITUTE(実質収支比率等に係る経年分析!I$49,"▲","-"))),ROUND(VALUE(SUBSTITUTE(実質収支比率等に係る経年分析!I$49,"▲","-")),2),NA())</f>
        <v>7.0000000000000007E-2</v>
      </c>
      <c r="F21" s="180">
        <f>IF(ISNUMBER(VALUE(SUBSTITUTE(実質収支比率等に係る経年分析!J$49,"▲","-"))),ROUND(VALUE(SUBSTITUTE(実質収支比率等に係る経年分析!J$49,"▲","-")),2),NA())</f>
        <v>0.45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8.8699999999999992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8.59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7.96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国民健康保険与島診療所特別会計</v>
      </c>
      <c r="B29" s="181">
        <f>IF(ROUND(VALUE(SUBSTITUTE(連結実質赤字比率に係る赤字・黒字の構成分析!F$41,"▲", "-")), 2) &lt; 0, ABS(ROUND(VALUE(SUBSTITUTE(連結実質赤字比率に係る赤字・黒字の構成分析!F$41,"▲", "-")), 2)), NA())</f>
        <v>0.23</v>
      </c>
      <c r="C29" s="181" t="e">
        <f>IF(ROUND(VALUE(SUBSTITUTE(連結実質赤字比率に係る赤字・黒字の構成分析!F$41,"▲", "-")), 2) &gt;= 0, ABS(ROUND(VALUE(SUBSTITUTE(連結実質赤字比率に係る赤字・黒字の構成分析!F$41,"▲", "-")), 2)), NA())</f>
        <v>#N/A</v>
      </c>
      <c r="D29" s="181">
        <f>IF(ROUND(VALUE(SUBSTITUTE(連結実質赤字比率に係る赤字・黒字の構成分析!G$41,"▲", "-")), 2) &lt; 0, ABS(ROUND(VALUE(SUBSTITUTE(連結実質赤字比率に係る赤字・黒字の構成分析!G$41,"▲", "-")), 2)), NA())</f>
        <v>0.27</v>
      </c>
      <c r="E29" s="181" t="e">
        <f>IF(ROUND(VALUE(SUBSTITUTE(連結実質赤字比率に係る赤字・黒字の構成分析!G$41,"▲", "-")), 2) &gt;= 0, ABS(ROUND(VALUE(SUBSTITUTE(連結実質赤字比率に係る赤字・黒字の構成分析!G$41,"▲", "-")), 2)), NA())</f>
        <v>#N/A</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王越診療所特別会計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0.71</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0.54</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坂出港港湾整備事業特別会計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0.56999999999999995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1.79</v>
      </c>
    </row>
    <row r="36" spans="1:16" x14ac:dyDescent="0.15">
      <c r="A36" s="181" t="str">
        <f>IF(連結実質赤字比率に係る赤字・黒字の構成分析!C$34="",NA(),連結実質赤字比率に係る赤字・黒字の構成分析!C$34)</f>
        <v>市立病院事業会計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33.56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1453</v>
      </c>
      <c r="E42" s="182"/>
      <c r="F42" s="182"/>
      <c r="G42" s="182">
        <f>'実質公債費比率（分子）の構造'!L$52</f>
        <v>1480</v>
      </c>
      <c r="H42" s="182"/>
      <c r="I42" s="182"/>
      <c r="J42" s="182">
        <f>'実質公債費比率（分子）の構造'!M$52</f>
        <v>1510</v>
      </c>
      <c r="K42" s="182"/>
      <c r="L42" s="182"/>
      <c r="M42" s="182">
        <f>'実質公債費比率（分子）の構造'!N$52</f>
        <v>1510</v>
      </c>
      <c r="N42" s="182"/>
      <c r="O42" s="182"/>
      <c r="P42" s="182">
        <f>'実質公債費比率（分子）の構造'!O$52</f>
        <v>1500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37</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f>'実質公債費比率（分子）の構造'!O$49</f>
        <v>1</v>
      </c>
      <c r="O45" s="182"/>
      <c r="P45" s="182"/>
    </row>
    <row r="46" spans="1:16" x14ac:dyDescent="0.15">
      <c r="A46" s="182" t="s">
        <v>67</v>
      </c>
      <c r="B46" s="182">
        <f>'実質公債費比率（分子）の構造'!K$48</f>
        <v>644</v>
      </c>
      <c r="C46" s="182"/>
      <c r="D46" s="182"/>
      <c r="E46" s="182">
        <f>'実質公債費比率（分子）の構造'!L$48</f>
        <v>650</v>
      </c>
      <c r="F46" s="182"/>
      <c r="G46" s="182"/>
      <c r="H46" s="182">
        <f>'実質公債費比率（分子）の構造'!M$48</f>
        <v>673</v>
      </c>
      <c r="I46" s="182"/>
      <c r="J46" s="182"/>
      <c r="K46" s="182">
        <f>'実質公債費比率（分子）の構造'!N$48</f>
        <v>639</v>
      </c>
      <c r="L46" s="182"/>
      <c r="M46" s="182"/>
      <c r="N46" s="182">
        <f>'実質公債費比率（分子）の構造'!O$48</f>
        <v>673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2295</v>
      </c>
      <c r="C49" s="182"/>
      <c r="D49" s="182"/>
      <c r="E49" s="182">
        <f>'実質公債費比率（分子）の構造'!L$45</f>
        <v>2213</v>
      </c>
      <c r="F49" s="182"/>
      <c r="G49" s="182"/>
      <c r="H49" s="182">
        <f>'実質公債費比率（分子）の構造'!M$45</f>
        <v>2205</v>
      </c>
      <c r="I49" s="182"/>
      <c r="J49" s="182"/>
      <c r="K49" s="182">
        <f>'実質公債費比率（分子）の構造'!N$45</f>
        <v>2103</v>
      </c>
      <c r="L49" s="182"/>
      <c r="M49" s="182"/>
      <c r="N49" s="182">
        <f>'実質公債費比率（分子）の構造'!O$45</f>
        <v>2024</v>
      </c>
      <c r="O49" s="182"/>
      <c r="P49" s="182"/>
    </row>
    <row r="50" spans="1:16" x14ac:dyDescent="0.15">
      <c r="A50" s="182" t="s">
        <v>71</v>
      </c>
      <c r="B50" s="182" t="e">
        <f>NA()</f>
        <v>#N/A</v>
      </c>
      <c r="C50" s="182">
        <f>IF(ISNUMBER('実質公債費比率（分子）の構造'!K$53),'実質公債費比率（分子）の構造'!K$53,NA())</f>
        <v>1524</v>
      </c>
      <c r="D50" s="182" t="e">
        <f>NA()</f>
        <v>#N/A</v>
      </c>
      <c r="E50" s="182" t="e">
        <f>NA()</f>
        <v>#N/A</v>
      </c>
      <c r="F50" s="182">
        <f>IF(ISNUMBER('実質公債費比率（分子）の構造'!L$53),'実質公債費比率（分子）の構造'!L$53,NA())</f>
        <v>1384</v>
      </c>
      <c r="G50" s="182" t="e">
        <f>NA()</f>
        <v>#N/A</v>
      </c>
      <c r="H50" s="182" t="e">
        <f>NA()</f>
        <v>#N/A</v>
      </c>
      <c r="I50" s="182">
        <f>IF(ISNUMBER('実質公債費比率（分子）の構造'!M$53),'実質公債費比率（分子）の構造'!M$53,NA())</f>
        <v>1369</v>
      </c>
      <c r="J50" s="182" t="e">
        <f>NA()</f>
        <v>#N/A</v>
      </c>
      <c r="K50" s="182" t="e">
        <f>NA()</f>
        <v>#N/A</v>
      </c>
      <c r="L50" s="182">
        <f>IF(ISNUMBER('実質公債費比率（分子）の構造'!N$53),'実質公債費比率（分子）の構造'!N$53,NA())</f>
        <v>1233</v>
      </c>
      <c r="M50" s="182" t="e">
        <f>NA()</f>
        <v>#N/A</v>
      </c>
      <c r="N50" s="182" t="e">
        <f>NA()</f>
        <v>#N/A</v>
      </c>
      <c r="O50" s="182">
        <f>IF(ISNUMBER('実質公債費比率（分子）の構造'!O$53),'実質公債費比率（分子）の構造'!O$53,NA())</f>
        <v>1199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18385</v>
      </c>
      <c r="E56" s="181"/>
      <c r="F56" s="181"/>
      <c r="G56" s="181">
        <f>'将来負担比率（分子）の構造'!J$52</f>
        <v>18527</v>
      </c>
      <c r="H56" s="181"/>
      <c r="I56" s="181"/>
      <c r="J56" s="181">
        <f>'将来負担比率（分子）の構造'!K$52</f>
        <v>18588</v>
      </c>
      <c r="K56" s="181"/>
      <c r="L56" s="181"/>
      <c r="M56" s="181">
        <f>'将来負担比率（分子）の構造'!L$52</f>
        <v>18821</v>
      </c>
      <c r="N56" s="181"/>
      <c r="O56" s="181"/>
      <c r="P56" s="181">
        <f>'将来負担比率（分子）の構造'!M$52</f>
        <v>19346</v>
      </c>
    </row>
    <row r="57" spans="1:16" x14ac:dyDescent="0.15">
      <c r="A57" s="181" t="s">
        <v>42</v>
      </c>
      <c r="B57" s="181"/>
      <c r="C57" s="181"/>
      <c r="D57" s="181">
        <f>'将来負担比率（分子）の構造'!I$51</f>
        <v>21</v>
      </c>
      <c r="E57" s="181"/>
      <c r="F57" s="181"/>
      <c r="G57" s="181">
        <f>'将来負担比率（分子）の構造'!J$51</f>
        <v>15</v>
      </c>
      <c r="H57" s="181"/>
      <c r="I57" s="181"/>
      <c r="J57" s="181">
        <f>'将来負担比率（分子）の構造'!K$51</f>
        <v>7</v>
      </c>
      <c r="K57" s="181"/>
      <c r="L57" s="181"/>
      <c r="M57" s="181">
        <f>'将来負担比率（分子）の構造'!L$51</f>
        <v>2</v>
      </c>
      <c r="N57" s="181"/>
      <c r="O57" s="181"/>
      <c r="P57" s="181">
        <f>'将来負担比率（分子）の構造'!M$51</f>
        <v>1</v>
      </c>
    </row>
    <row r="58" spans="1:16" x14ac:dyDescent="0.15">
      <c r="A58" s="181" t="s">
        <v>41</v>
      </c>
      <c r="B58" s="181"/>
      <c r="C58" s="181"/>
      <c r="D58" s="181">
        <f>'将来負担比率（分子）の構造'!I$50</f>
        <v>5246</v>
      </c>
      <c r="E58" s="181"/>
      <c r="F58" s="181"/>
      <c r="G58" s="181">
        <f>'将来負担比率（分子）の構造'!J$50</f>
        <v>5725</v>
      </c>
      <c r="H58" s="181"/>
      <c r="I58" s="181"/>
      <c r="J58" s="181">
        <f>'将来負担比率（分子）の構造'!K$50</f>
        <v>6088</v>
      </c>
      <c r="K58" s="181"/>
      <c r="L58" s="181"/>
      <c r="M58" s="181">
        <f>'将来負担比率（分子）の構造'!L$50</f>
        <v>5673</v>
      </c>
      <c r="N58" s="181"/>
      <c r="O58" s="181"/>
      <c r="P58" s="181">
        <f>'将来負担比率（分子）の構造'!M$50</f>
        <v>5250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3776</v>
      </c>
      <c r="C62" s="181"/>
      <c r="D62" s="181"/>
      <c r="E62" s="181">
        <f>'将来負担比率（分子）の構造'!J$45</f>
        <v>3514</v>
      </c>
      <c r="F62" s="181"/>
      <c r="G62" s="181"/>
      <c r="H62" s="181">
        <f>'将来負担比率（分子）の構造'!K$45</f>
        <v>3411</v>
      </c>
      <c r="I62" s="181"/>
      <c r="J62" s="181"/>
      <c r="K62" s="181">
        <f>'将来負担比率（分子）の構造'!L$45</f>
        <v>2976</v>
      </c>
      <c r="L62" s="181"/>
      <c r="M62" s="181"/>
      <c r="N62" s="181">
        <f>'将来負担比率（分子）の構造'!M$45</f>
        <v>3093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9812</v>
      </c>
      <c r="C64" s="181"/>
      <c r="D64" s="181"/>
      <c r="E64" s="181">
        <f>'将来負担比率（分子）の構造'!J$43</f>
        <v>9479</v>
      </c>
      <c r="F64" s="181"/>
      <c r="G64" s="181"/>
      <c r="H64" s="181">
        <f>'将来負担比率（分子）の構造'!K$43</f>
        <v>9255</v>
      </c>
      <c r="I64" s="181"/>
      <c r="J64" s="181"/>
      <c r="K64" s="181">
        <f>'将来負担比率（分子）の構造'!L$43</f>
        <v>8589</v>
      </c>
      <c r="L64" s="181"/>
      <c r="M64" s="181"/>
      <c r="N64" s="181">
        <f>'将来負担比率（分子）の構造'!M$43</f>
        <v>8246</v>
      </c>
      <c r="O64" s="181"/>
      <c r="P64" s="181"/>
    </row>
    <row r="65" spans="1:16" x14ac:dyDescent="0.15">
      <c r="A65" s="181" t="s">
        <v>32</v>
      </c>
      <c r="B65" s="181">
        <f>'将来負担比率（分子）の構造'!I$42</f>
        <v>9</v>
      </c>
      <c r="C65" s="181"/>
      <c r="D65" s="181"/>
      <c r="E65" s="181">
        <f>'将来負担比率（分子）の構造'!J$42</f>
        <v>8</v>
      </c>
      <c r="F65" s="181"/>
      <c r="G65" s="181"/>
      <c r="H65" s="181">
        <f>'将来負担比率（分子）の構造'!K$42</f>
        <v>7</v>
      </c>
      <c r="I65" s="181"/>
      <c r="J65" s="181"/>
      <c r="K65" s="181">
        <f>'将来負担比率（分子）の構造'!L$42</f>
        <v>5</v>
      </c>
      <c r="L65" s="181"/>
      <c r="M65" s="181"/>
      <c r="N65" s="181">
        <f>'将来負担比率（分子）の構造'!M$42</f>
        <v>4</v>
      </c>
      <c r="O65" s="181"/>
      <c r="P65" s="181"/>
    </row>
    <row r="66" spans="1:16" x14ac:dyDescent="0.15">
      <c r="A66" s="181" t="s">
        <v>31</v>
      </c>
      <c r="B66" s="181">
        <f>'将来負担比率（分子）の構造'!I$41</f>
        <v>21937</v>
      </c>
      <c r="C66" s="181"/>
      <c r="D66" s="181"/>
      <c r="E66" s="181">
        <f>'将来負担比率（分子）の構造'!J$41</f>
        <v>21938</v>
      </c>
      <c r="F66" s="181"/>
      <c r="G66" s="181"/>
      <c r="H66" s="181">
        <f>'将来負担比率（分子）の構造'!K$41</f>
        <v>21844</v>
      </c>
      <c r="I66" s="181"/>
      <c r="J66" s="181"/>
      <c r="K66" s="181">
        <f>'将来負担比率（分子）の構造'!L$41</f>
        <v>22393</v>
      </c>
      <c r="L66" s="181"/>
      <c r="M66" s="181"/>
      <c r="N66" s="181">
        <f>'将来負担比率（分子）の構造'!M$41</f>
        <v>23601</v>
      </c>
      <c r="O66" s="181"/>
      <c r="P66" s="181"/>
    </row>
    <row r="67" spans="1:16" x14ac:dyDescent="0.15">
      <c r="A67" s="181" t="s">
        <v>75</v>
      </c>
      <c r="B67" s="181" t="e">
        <f>NA()</f>
        <v>#N/A</v>
      </c>
      <c r="C67" s="181">
        <f>IF(ISNUMBER('将来負担比率（分子）の構造'!I$53), IF('将来負担比率（分子）の構造'!I$53 &lt; 0, 0, '将来負担比率（分子）の構造'!I$53), NA())</f>
        <v>11882</v>
      </c>
      <c r="D67" s="181" t="e">
        <f>NA()</f>
        <v>#N/A</v>
      </c>
      <c r="E67" s="181" t="e">
        <f>NA()</f>
        <v>#N/A</v>
      </c>
      <c r="F67" s="181">
        <f>IF(ISNUMBER('将来負担比率（分子）の構造'!J$53), IF('将来負担比率（分子）の構造'!J$53 &lt; 0, 0, '将来負担比率（分子）の構造'!J$53), NA())</f>
        <v>10671</v>
      </c>
      <c r="G67" s="181" t="e">
        <f>NA()</f>
        <v>#N/A</v>
      </c>
      <c r="H67" s="181" t="e">
        <f>NA()</f>
        <v>#N/A</v>
      </c>
      <c r="I67" s="181">
        <f>IF(ISNUMBER('将来負担比率（分子）の構造'!K$53), IF('将来負担比率（分子）の構造'!K$53 &lt; 0, 0, '将来負担比率（分子）の構造'!K$53), NA())</f>
        <v>9834</v>
      </c>
      <c r="J67" s="181" t="e">
        <f>NA()</f>
        <v>#N/A</v>
      </c>
      <c r="K67" s="181" t="e">
        <f>NA()</f>
        <v>#N/A</v>
      </c>
      <c r="L67" s="181">
        <f>IF(ISNUMBER('将来負担比率（分子）の構造'!L$53), IF('将来負担比率（分子）の構造'!L$53 &lt; 0, 0, '将来負担比率（分子）の構造'!L$53), NA())</f>
        <v>9468</v>
      </c>
      <c r="M67" s="181" t="e">
        <f>NA()</f>
        <v>#N/A</v>
      </c>
      <c r="N67" s="181" t="e">
        <f>NA()</f>
        <v>#N/A</v>
      </c>
      <c r="O67" s="181">
        <f>IF(ISNUMBER('将来負担比率（分子）の構造'!M$53), IF('将来負担比率（分子）の構造'!M$53 &lt; 0, 0, '将来負担比率（分子）の構造'!M$53), NA())</f>
        <v>10347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3139</v>
      </c>
      <c r="C72" s="185">
        <f>基金残高に係る経年分析!G55</f>
        <v>2928</v>
      </c>
      <c r="D72" s="185">
        <f>基金残高に係る経年分析!H55</f>
        <v>3130</v>
      </c>
    </row>
    <row r="73" spans="1:16" x14ac:dyDescent="0.15">
      <c r="A73" s="184" t="s">
        <v>78</v>
      </c>
      <c r="B73" s="185">
        <f>基金残高に係る経年分析!F56</f>
        <v>18</v>
      </c>
      <c r="C73" s="185">
        <f>基金残高に係る経年分析!G56</f>
        <v>18</v>
      </c>
      <c r="D73" s="185">
        <f>基金残高に係る経年分析!H56</f>
        <v>18</v>
      </c>
    </row>
    <row r="74" spans="1:16" x14ac:dyDescent="0.15">
      <c r="A74" s="184" t="s">
        <v>79</v>
      </c>
      <c r="B74" s="185">
        <f>基金残高に係る経年分析!F57</f>
        <v>2475</v>
      </c>
      <c r="C74" s="185">
        <f>基金残高に係る経年分析!G57</f>
        <v>2225</v>
      </c>
      <c r="D74" s="185">
        <f>基金残高に係る経年分析!H57</f>
        <v>1619</v>
      </c>
    </row>
  </sheetData>
  <sheetProtection algorithmName="SHA-512" hashValue="jdKmgadkfHBBRBJgLWIf6T8HYD1FTwIVBdtKsZH0p9Pwo57lPXmiaKQvkRxFyhue9bcNQyL33rLVmi+uF7wYQg==" saltValue="JoujovLPeBfjpP1tvVmZ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9657067</v>
      </c>
      <c r="S5" s="696"/>
      <c r="T5" s="696"/>
      <c r="U5" s="696"/>
      <c r="V5" s="696"/>
      <c r="W5" s="696"/>
      <c r="X5" s="696"/>
      <c r="Y5" s="739"/>
      <c r="Z5" s="757">
        <v>39.200000000000003</v>
      </c>
      <c r="AA5" s="757"/>
      <c r="AB5" s="757"/>
      <c r="AC5" s="757"/>
      <c r="AD5" s="758">
        <v>9657067</v>
      </c>
      <c r="AE5" s="758"/>
      <c r="AF5" s="758"/>
      <c r="AG5" s="758"/>
      <c r="AH5" s="758"/>
      <c r="AI5" s="758"/>
      <c r="AJ5" s="758"/>
      <c r="AK5" s="758"/>
      <c r="AL5" s="740">
        <v>75.2</v>
      </c>
      <c r="AM5" s="711"/>
      <c r="AN5" s="711"/>
      <c r="AO5" s="741"/>
      <c r="AP5" s="706" t="s">
        <v>227</v>
      </c>
      <c r="AQ5" s="707"/>
      <c r="AR5" s="707"/>
      <c r="AS5" s="707"/>
      <c r="AT5" s="707"/>
      <c r="AU5" s="707"/>
      <c r="AV5" s="707"/>
      <c r="AW5" s="707"/>
      <c r="AX5" s="707"/>
      <c r="AY5" s="707"/>
      <c r="AZ5" s="707"/>
      <c r="BA5" s="707"/>
      <c r="BB5" s="707"/>
      <c r="BC5" s="707"/>
      <c r="BD5" s="707"/>
      <c r="BE5" s="707"/>
      <c r="BF5" s="708"/>
      <c r="BG5" s="640">
        <v>9657067</v>
      </c>
      <c r="BH5" s="641"/>
      <c r="BI5" s="641"/>
      <c r="BJ5" s="641"/>
      <c r="BK5" s="641"/>
      <c r="BL5" s="641"/>
      <c r="BM5" s="641"/>
      <c r="BN5" s="642"/>
      <c r="BO5" s="677">
        <v>100</v>
      </c>
      <c r="BP5" s="677"/>
      <c r="BQ5" s="677"/>
      <c r="BR5" s="677"/>
      <c r="BS5" s="678">
        <v>146117</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165207</v>
      </c>
      <c r="S6" s="641"/>
      <c r="T6" s="641"/>
      <c r="U6" s="641"/>
      <c r="V6" s="641"/>
      <c r="W6" s="641"/>
      <c r="X6" s="641"/>
      <c r="Y6" s="642"/>
      <c r="Z6" s="677">
        <v>0.7</v>
      </c>
      <c r="AA6" s="677"/>
      <c r="AB6" s="677"/>
      <c r="AC6" s="677"/>
      <c r="AD6" s="678">
        <v>165207</v>
      </c>
      <c r="AE6" s="678"/>
      <c r="AF6" s="678"/>
      <c r="AG6" s="678"/>
      <c r="AH6" s="678"/>
      <c r="AI6" s="678"/>
      <c r="AJ6" s="678"/>
      <c r="AK6" s="678"/>
      <c r="AL6" s="643">
        <v>1.3</v>
      </c>
      <c r="AM6" s="644"/>
      <c r="AN6" s="644"/>
      <c r="AO6" s="679"/>
      <c r="AP6" s="637" t="s">
        <v>232</v>
      </c>
      <c r="AQ6" s="638"/>
      <c r="AR6" s="638"/>
      <c r="AS6" s="638"/>
      <c r="AT6" s="638"/>
      <c r="AU6" s="638"/>
      <c r="AV6" s="638"/>
      <c r="AW6" s="638"/>
      <c r="AX6" s="638"/>
      <c r="AY6" s="638"/>
      <c r="AZ6" s="638"/>
      <c r="BA6" s="638"/>
      <c r="BB6" s="638"/>
      <c r="BC6" s="638"/>
      <c r="BD6" s="638"/>
      <c r="BE6" s="638"/>
      <c r="BF6" s="639"/>
      <c r="BG6" s="640">
        <v>9657067</v>
      </c>
      <c r="BH6" s="641"/>
      <c r="BI6" s="641"/>
      <c r="BJ6" s="641"/>
      <c r="BK6" s="641"/>
      <c r="BL6" s="641"/>
      <c r="BM6" s="641"/>
      <c r="BN6" s="642"/>
      <c r="BO6" s="677">
        <v>100</v>
      </c>
      <c r="BP6" s="677"/>
      <c r="BQ6" s="677"/>
      <c r="BR6" s="677"/>
      <c r="BS6" s="678">
        <v>146117</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242094</v>
      </c>
      <c r="CS6" s="641"/>
      <c r="CT6" s="641"/>
      <c r="CU6" s="641"/>
      <c r="CV6" s="641"/>
      <c r="CW6" s="641"/>
      <c r="CX6" s="641"/>
      <c r="CY6" s="642"/>
      <c r="CZ6" s="740">
        <v>1</v>
      </c>
      <c r="DA6" s="711"/>
      <c r="DB6" s="711"/>
      <c r="DC6" s="743"/>
      <c r="DD6" s="646" t="s">
        <v>234</v>
      </c>
      <c r="DE6" s="641"/>
      <c r="DF6" s="641"/>
      <c r="DG6" s="641"/>
      <c r="DH6" s="641"/>
      <c r="DI6" s="641"/>
      <c r="DJ6" s="641"/>
      <c r="DK6" s="641"/>
      <c r="DL6" s="641"/>
      <c r="DM6" s="641"/>
      <c r="DN6" s="641"/>
      <c r="DO6" s="641"/>
      <c r="DP6" s="642"/>
      <c r="DQ6" s="646">
        <v>242094</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9973</v>
      </c>
      <c r="S7" s="641"/>
      <c r="T7" s="641"/>
      <c r="U7" s="641"/>
      <c r="V7" s="641"/>
      <c r="W7" s="641"/>
      <c r="X7" s="641"/>
      <c r="Y7" s="642"/>
      <c r="Z7" s="677">
        <v>0</v>
      </c>
      <c r="AA7" s="677"/>
      <c r="AB7" s="677"/>
      <c r="AC7" s="677"/>
      <c r="AD7" s="678">
        <v>9973</v>
      </c>
      <c r="AE7" s="678"/>
      <c r="AF7" s="678"/>
      <c r="AG7" s="678"/>
      <c r="AH7" s="678"/>
      <c r="AI7" s="678"/>
      <c r="AJ7" s="678"/>
      <c r="AK7" s="678"/>
      <c r="AL7" s="643">
        <v>0.1</v>
      </c>
      <c r="AM7" s="644"/>
      <c r="AN7" s="644"/>
      <c r="AO7" s="679"/>
      <c r="AP7" s="637" t="s">
        <v>236</v>
      </c>
      <c r="AQ7" s="638"/>
      <c r="AR7" s="638"/>
      <c r="AS7" s="638"/>
      <c r="AT7" s="638"/>
      <c r="AU7" s="638"/>
      <c r="AV7" s="638"/>
      <c r="AW7" s="638"/>
      <c r="AX7" s="638"/>
      <c r="AY7" s="638"/>
      <c r="AZ7" s="638"/>
      <c r="BA7" s="638"/>
      <c r="BB7" s="638"/>
      <c r="BC7" s="638"/>
      <c r="BD7" s="638"/>
      <c r="BE7" s="638"/>
      <c r="BF7" s="639"/>
      <c r="BG7" s="640">
        <v>3329308</v>
      </c>
      <c r="BH7" s="641"/>
      <c r="BI7" s="641"/>
      <c r="BJ7" s="641"/>
      <c r="BK7" s="641"/>
      <c r="BL7" s="641"/>
      <c r="BM7" s="641"/>
      <c r="BN7" s="642"/>
      <c r="BO7" s="677">
        <v>34.5</v>
      </c>
      <c r="BP7" s="677"/>
      <c r="BQ7" s="677"/>
      <c r="BR7" s="677"/>
      <c r="BS7" s="678">
        <v>146117</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4745077</v>
      </c>
      <c r="CS7" s="641"/>
      <c r="CT7" s="641"/>
      <c r="CU7" s="641"/>
      <c r="CV7" s="641"/>
      <c r="CW7" s="641"/>
      <c r="CX7" s="641"/>
      <c r="CY7" s="642"/>
      <c r="CZ7" s="677">
        <v>19.5</v>
      </c>
      <c r="DA7" s="677"/>
      <c r="DB7" s="677"/>
      <c r="DC7" s="677"/>
      <c r="DD7" s="646">
        <v>2039771</v>
      </c>
      <c r="DE7" s="641"/>
      <c r="DF7" s="641"/>
      <c r="DG7" s="641"/>
      <c r="DH7" s="641"/>
      <c r="DI7" s="641"/>
      <c r="DJ7" s="641"/>
      <c r="DK7" s="641"/>
      <c r="DL7" s="641"/>
      <c r="DM7" s="641"/>
      <c r="DN7" s="641"/>
      <c r="DO7" s="641"/>
      <c r="DP7" s="642"/>
      <c r="DQ7" s="646">
        <v>2039586</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43105</v>
      </c>
      <c r="S8" s="641"/>
      <c r="T8" s="641"/>
      <c r="U8" s="641"/>
      <c r="V8" s="641"/>
      <c r="W8" s="641"/>
      <c r="X8" s="641"/>
      <c r="Y8" s="642"/>
      <c r="Z8" s="677">
        <v>0.2</v>
      </c>
      <c r="AA8" s="677"/>
      <c r="AB8" s="677"/>
      <c r="AC8" s="677"/>
      <c r="AD8" s="678">
        <v>43105</v>
      </c>
      <c r="AE8" s="678"/>
      <c r="AF8" s="678"/>
      <c r="AG8" s="678"/>
      <c r="AH8" s="678"/>
      <c r="AI8" s="678"/>
      <c r="AJ8" s="678"/>
      <c r="AK8" s="678"/>
      <c r="AL8" s="643">
        <v>0.3</v>
      </c>
      <c r="AM8" s="644"/>
      <c r="AN8" s="644"/>
      <c r="AO8" s="679"/>
      <c r="AP8" s="637" t="s">
        <v>239</v>
      </c>
      <c r="AQ8" s="638"/>
      <c r="AR8" s="638"/>
      <c r="AS8" s="638"/>
      <c r="AT8" s="638"/>
      <c r="AU8" s="638"/>
      <c r="AV8" s="638"/>
      <c r="AW8" s="638"/>
      <c r="AX8" s="638"/>
      <c r="AY8" s="638"/>
      <c r="AZ8" s="638"/>
      <c r="BA8" s="638"/>
      <c r="BB8" s="638"/>
      <c r="BC8" s="638"/>
      <c r="BD8" s="638"/>
      <c r="BE8" s="638"/>
      <c r="BF8" s="639"/>
      <c r="BG8" s="640">
        <v>93145</v>
      </c>
      <c r="BH8" s="641"/>
      <c r="BI8" s="641"/>
      <c r="BJ8" s="641"/>
      <c r="BK8" s="641"/>
      <c r="BL8" s="641"/>
      <c r="BM8" s="641"/>
      <c r="BN8" s="642"/>
      <c r="BO8" s="677">
        <v>1</v>
      </c>
      <c r="BP8" s="677"/>
      <c r="BQ8" s="677"/>
      <c r="BR8" s="677"/>
      <c r="BS8" s="646" t="s">
        <v>234</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8602022</v>
      </c>
      <c r="CS8" s="641"/>
      <c r="CT8" s="641"/>
      <c r="CU8" s="641"/>
      <c r="CV8" s="641"/>
      <c r="CW8" s="641"/>
      <c r="CX8" s="641"/>
      <c r="CY8" s="642"/>
      <c r="CZ8" s="677">
        <v>35.4</v>
      </c>
      <c r="DA8" s="677"/>
      <c r="DB8" s="677"/>
      <c r="DC8" s="677"/>
      <c r="DD8" s="646">
        <v>26235</v>
      </c>
      <c r="DE8" s="641"/>
      <c r="DF8" s="641"/>
      <c r="DG8" s="641"/>
      <c r="DH8" s="641"/>
      <c r="DI8" s="641"/>
      <c r="DJ8" s="641"/>
      <c r="DK8" s="641"/>
      <c r="DL8" s="641"/>
      <c r="DM8" s="641"/>
      <c r="DN8" s="641"/>
      <c r="DO8" s="641"/>
      <c r="DP8" s="642"/>
      <c r="DQ8" s="646">
        <v>4613463</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19571</v>
      </c>
      <c r="S9" s="641"/>
      <c r="T9" s="641"/>
      <c r="U9" s="641"/>
      <c r="V9" s="641"/>
      <c r="W9" s="641"/>
      <c r="X9" s="641"/>
      <c r="Y9" s="642"/>
      <c r="Z9" s="677">
        <v>0.1</v>
      </c>
      <c r="AA9" s="677"/>
      <c r="AB9" s="677"/>
      <c r="AC9" s="677"/>
      <c r="AD9" s="678">
        <v>19571</v>
      </c>
      <c r="AE9" s="678"/>
      <c r="AF9" s="678"/>
      <c r="AG9" s="678"/>
      <c r="AH9" s="678"/>
      <c r="AI9" s="678"/>
      <c r="AJ9" s="678"/>
      <c r="AK9" s="678"/>
      <c r="AL9" s="643">
        <v>0.2</v>
      </c>
      <c r="AM9" s="644"/>
      <c r="AN9" s="644"/>
      <c r="AO9" s="679"/>
      <c r="AP9" s="637" t="s">
        <v>242</v>
      </c>
      <c r="AQ9" s="638"/>
      <c r="AR9" s="638"/>
      <c r="AS9" s="638"/>
      <c r="AT9" s="638"/>
      <c r="AU9" s="638"/>
      <c r="AV9" s="638"/>
      <c r="AW9" s="638"/>
      <c r="AX9" s="638"/>
      <c r="AY9" s="638"/>
      <c r="AZ9" s="638"/>
      <c r="BA9" s="638"/>
      <c r="BB9" s="638"/>
      <c r="BC9" s="638"/>
      <c r="BD9" s="638"/>
      <c r="BE9" s="638"/>
      <c r="BF9" s="639"/>
      <c r="BG9" s="640">
        <v>2456888</v>
      </c>
      <c r="BH9" s="641"/>
      <c r="BI9" s="641"/>
      <c r="BJ9" s="641"/>
      <c r="BK9" s="641"/>
      <c r="BL9" s="641"/>
      <c r="BM9" s="641"/>
      <c r="BN9" s="642"/>
      <c r="BO9" s="677">
        <v>25.4</v>
      </c>
      <c r="BP9" s="677"/>
      <c r="BQ9" s="677"/>
      <c r="BR9" s="677"/>
      <c r="BS9" s="646" t="s">
        <v>243</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2513815</v>
      </c>
      <c r="CS9" s="641"/>
      <c r="CT9" s="641"/>
      <c r="CU9" s="641"/>
      <c r="CV9" s="641"/>
      <c r="CW9" s="641"/>
      <c r="CX9" s="641"/>
      <c r="CY9" s="642"/>
      <c r="CZ9" s="677">
        <v>10.3</v>
      </c>
      <c r="DA9" s="677"/>
      <c r="DB9" s="677"/>
      <c r="DC9" s="677"/>
      <c r="DD9" s="646">
        <v>228213</v>
      </c>
      <c r="DE9" s="641"/>
      <c r="DF9" s="641"/>
      <c r="DG9" s="641"/>
      <c r="DH9" s="641"/>
      <c r="DI9" s="641"/>
      <c r="DJ9" s="641"/>
      <c r="DK9" s="641"/>
      <c r="DL9" s="641"/>
      <c r="DM9" s="641"/>
      <c r="DN9" s="641"/>
      <c r="DO9" s="641"/>
      <c r="DP9" s="642"/>
      <c r="DQ9" s="646">
        <v>1898651</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243</v>
      </c>
      <c r="S10" s="641"/>
      <c r="T10" s="641"/>
      <c r="U10" s="641"/>
      <c r="V10" s="641"/>
      <c r="W10" s="641"/>
      <c r="X10" s="641"/>
      <c r="Y10" s="642"/>
      <c r="Z10" s="677" t="s">
        <v>243</v>
      </c>
      <c r="AA10" s="677"/>
      <c r="AB10" s="677"/>
      <c r="AC10" s="677"/>
      <c r="AD10" s="678" t="s">
        <v>234</v>
      </c>
      <c r="AE10" s="678"/>
      <c r="AF10" s="678"/>
      <c r="AG10" s="678"/>
      <c r="AH10" s="678"/>
      <c r="AI10" s="678"/>
      <c r="AJ10" s="678"/>
      <c r="AK10" s="678"/>
      <c r="AL10" s="643" t="s">
        <v>243</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264164</v>
      </c>
      <c r="BH10" s="641"/>
      <c r="BI10" s="641"/>
      <c r="BJ10" s="641"/>
      <c r="BK10" s="641"/>
      <c r="BL10" s="641"/>
      <c r="BM10" s="641"/>
      <c r="BN10" s="642"/>
      <c r="BO10" s="677">
        <v>2.7</v>
      </c>
      <c r="BP10" s="677"/>
      <c r="BQ10" s="677"/>
      <c r="BR10" s="677"/>
      <c r="BS10" s="646">
        <v>44051</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t="s">
        <v>234</v>
      </c>
      <c r="CS10" s="641"/>
      <c r="CT10" s="641"/>
      <c r="CU10" s="641"/>
      <c r="CV10" s="641"/>
      <c r="CW10" s="641"/>
      <c r="CX10" s="641"/>
      <c r="CY10" s="642"/>
      <c r="CZ10" s="677" t="s">
        <v>243</v>
      </c>
      <c r="DA10" s="677"/>
      <c r="DB10" s="677"/>
      <c r="DC10" s="677"/>
      <c r="DD10" s="646" t="s">
        <v>234</v>
      </c>
      <c r="DE10" s="641"/>
      <c r="DF10" s="641"/>
      <c r="DG10" s="641"/>
      <c r="DH10" s="641"/>
      <c r="DI10" s="641"/>
      <c r="DJ10" s="641"/>
      <c r="DK10" s="641"/>
      <c r="DL10" s="641"/>
      <c r="DM10" s="641"/>
      <c r="DN10" s="641"/>
      <c r="DO10" s="641"/>
      <c r="DP10" s="642"/>
      <c r="DQ10" s="646" t="s">
        <v>243</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1021925</v>
      </c>
      <c r="S11" s="641"/>
      <c r="T11" s="641"/>
      <c r="U11" s="641"/>
      <c r="V11" s="641"/>
      <c r="W11" s="641"/>
      <c r="X11" s="641"/>
      <c r="Y11" s="642"/>
      <c r="Z11" s="643">
        <v>4.0999999999999996</v>
      </c>
      <c r="AA11" s="644"/>
      <c r="AB11" s="644"/>
      <c r="AC11" s="645"/>
      <c r="AD11" s="646">
        <v>1021925</v>
      </c>
      <c r="AE11" s="641"/>
      <c r="AF11" s="641"/>
      <c r="AG11" s="641"/>
      <c r="AH11" s="641"/>
      <c r="AI11" s="641"/>
      <c r="AJ11" s="641"/>
      <c r="AK11" s="642"/>
      <c r="AL11" s="643">
        <v>8</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515111</v>
      </c>
      <c r="BH11" s="641"/>
      <c r="BI11" s="641"/>
      <c r="BJ11" s="641"/>
      <c r="BK11" s="641"/>
      <c r="BL11" s="641"/>
      <c r="BM11" s="641"/>
      <c r="BN11" s="642"/>
      <c r="BO11" s="677">
        <v>5.3</v>
      </c>
      <c r="BP11" s="677"/>
      <c r="BQ11" s="677"/>
      <c r="BR11" s="677"/>
      <c r="BS11" s="646">
        <v>102066</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564819</v>
      </c>
      <c r="CS11" s="641"/>
      <c r="CT11" s="641"/>
      <c r="CU11" s="641"/>
      <c r="CV11" s="641"/>
      <c r="CW11" s="641"/>
      <c r="CX11" s="641"/>
      <c r="CY11" s="642"/>
      <c r="CZ11" s="677">
        <v>2.2999999999999998</v>
      </c>
      <c r="DA11" s="677"/>
      <c r="DB11" s="677"/>
      <c r="DC11" s="677"/>
      <c r="DD11" s="646">
        <v>306156</v>
      </c>
      <c r="DE11" s="641"/>
      <c r="DF11" s="641"/>
      <c r="DG11" s="641"/>
      <c r="DH11" s="641"/>
      <c r="DI11" s="641"/>
      <c r="DJ11" s="641"/>
      <c r="DK11" s="641"/>
      <c r="DL11" s="641"/>
      <c r="DM11" s="641"/>
      <c r="DN11" s="641"/>
      <c r="DO11" s="641"/>
      <c r="DP11" s="642"/>
      <c r="DQ11" s="646">
        <v>310307</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v>21982</v>
      </c>
      <c r="S12" s="641"/>
      <c r="T12" s="641"/>
      <c r="U12" s="641"/>
      <c r="V12" s="641"/>
      <c r="W12" s="641"/>
      <c r="X12" s="641"/>
      <c r="Y12" s="642"/>
      <c r="Z12" s="677">
        <v>0.1</v>
      </c>
      <c r="AA12" s="677"/>
      <c r="AB12" s="677"/>
      <c r="AC12" s="677"/>
      <c r="AD12" s="678">
        <v>21982</v>
      </c>
      <c r="AE12" s="678"/>
      <c r="AF12" s="678"/>
      <c r="AG12" s="678"/>
      <c r="AH12" s="678"/>
      <c r="AI12" s="678"/>
      <c r="AJ12" s="678"/>
      <c r="AK12" s="678"/>
      <c r="AL12" s="643">
        <v>0.2</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5744888</v>
      </c>
      <c r="BH12" s="641"/>
      <c r="BI12" s="641"/>
      <c r="BJ12" s="641"/>
      <c r="BK12" s="641"/>
      <c r="BL12" s="641"/>
      <c r="BM12" s="641"/>
      <c r="BN12" s="642"/>
      <c r="BO12" s="677">
        <v>59.5</v>
      </c>
      <c r="BP12" s="677"/>
      <c r="BQ12" s="677"/>
      <c r="BR12" s="677"/>
      <c r="BS12" s="646" t="s">
        <v>243</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318534</v>
      </c>
      <c r="CS12" s="641"/>
      <c r="CT12" s="641"/>
      <c r="CU12" s="641"/>
      <c r="CV12" s="641"/>
      <c r="CW12" s="641"/>
      <c r="CX12" s="641"/>
      <c r="CY12" s="642"/>
      <c r="CZ12" s="677">
        <v>1.3</v>
      </c>
      <c r="DA12" s="677"/>
      <c r="DB12" s="677"/>
      <c r="DC12" s="677"/>
      <c r="DD12" s="646" t="s">
        <v>234</v>
      </c>
      <c r="DE12" s="641"/>
      <c r="DF12" s="641"/>
      <c r="DG12" s="641"/>
      <c r="DH12" s="641"/>
      <c r="DI12" s="641"/>
      <c r="DJ12" s="641"/>
      <c r="DK12" s="641"/>
      <c r="DL12" s="641"/>
      <c r="DM12" s="641"/>
      <c r="DN12" s="641"/>
      <c r="DO12" s="641"/>
      <c r="DP12" s="642"/>
      <c r="DQ12" s="646">
        <v>133152</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243</v>
      </c>
      <c r="S13" s="641"/>
      <c r="T13" s="641"/>
      <c r="U13" s="641"/>
      <c r="V13" s="641"/>
      <c r="W13" s="641"/>
      <c r="X13" s="641"/>
      <c r="Y13" s="642"/>
      <c r="Z13" s="677" t="s">
        <v>243</v>
      </c>
      <c r="AA13" s="677"/>
      <c r="AB13" s="677"/>
      <c r="AC13" s="677"/>
      <c r="AD13" s="678" t="s">
        <v>243</v>
      </c>
      <c r="AE13" s="678"/>
      <c r="AF13" s="678"/>
      <c r="AG13" s="678"/>
      <c r="AH13" s="678"/>
      <c r="AI13" s="678"/>
      <c r="AJ13" s="678"/>
      <c r="AK13" s="678"/>
      <c r="AL13" s="643" t="s">
        <v>234</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5730683</v>
      </c>
      <c r="BH13" s="641"/>
      <c r="BI13" s="641"/>
      <c r="BJ13" s="641"/>
      <c r="BK13" s="641"/>
      <c r="BL13" s="641"/>
      <c r="BM13" s="641"/>
      <c r="BN13" s="642"/>
      <c r="BO13" s="677">
        <v>59.3</v>
      </c>
      <c r="BP13" s="677"/>
      <c r="BQ13" s="677"/>
      <c r="BR13" s="677"/>
      <c r="BS13" s="646" t="s">
        <v>234</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2153572</v>
      </c>
      <c r="CS13" s="641"/>
      <c r="CT13" s="641"/>
      <c r="CU13" s="641"/>
      <c r="CV13" s="641"/>
      <c r="CW13" s="641"/>
      <c r="CX13" s="641"/>
      <c r="CY13" s="642"/>
      <c r="CZ13" s="677">
        <v>8.9</v>
      </c>
      <c r="DA13" s="677"/>
      <c r="DB13" s="677"/>
      <c r="DC13" s="677"/>
      <c r="DD13" s="646">
        <v>1029843</v>
      </c>
      <c r="DE13" s="641"/>
      <c r="DF13" s="641"/>
      <c r="DG13" s="641"/>
      <c r="DH13" s="641"/>
      <c r="DI13" s="641"/>
      <c r="DJ13" s="641"/>
      <c r="DK13" s="641"/>
      <c r="DL13" s="641"/>
      <c r="DM13" s="641"/>
      <c r="DN13" s="641"/>
      <c r="DO13" s="641"/>
      <c r="DP13" s="642"/>
      <c r="DQ13" s="646">
        <v>1254892</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27272</v>
      </c>
      <c r="S14" s="641"/>
      <c r="T14" s="641"/>
      <c r="U14" s="641"/>
      <c r="V14" s="641"/>
      <c r="W14" s="641"/>
      <c r="X14" s="641"/>
      <c r="Y14" s="642"/>
      <c r="Z14" s="677">
        <v>0.1</v>
      </c>
      <c r="AA14" s="677"/>
      <c r="AB14" s="677"/>
      <c r="AC14" s="677"/>
      <c r="AD14" s="678">
        <v>27272</v>
      </c>
      <c r="AE14" s="678"/>
      <c r="AF14" s="678"/>
      <c r="AG14" s="678"/>
      <c r="AH14" s="678"/>
      <c r="AI14" s="678"/>
      <c r="AJ14" s="678"/>
      <c r="AK14" s="678"/>
      <c r="AL14" s="643">
        <v>0.2</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175917</v>
      </c>
      <c r="BH14" s="641"/>
      <c r="BI14" s="641"/>
      <c r="BJ14" s="641"/>
      <c r="BK14" s="641"/>
      <c r="BL14" s="641"/>
      <c r="BM14" s="641"/>
      <c r="BN14" s="642"/>
      <c r="BO14" s="677">
        <v>1.8</v>
      </c>
      <c r="BP14" s="677"/>
      <c r="BQ14" s="677"/>
      <c r="BR14" s="677"/>
      <c r="BS14" s="646" t="s">
        <v>243</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784280</v>
      </c>
      <c r="CS14" s="641"/>
      <c r="CT14" s="641"/>
      <c r="CU14" s="641"/>
      <c r="CV14" s="641"/>
      <c r="CW14" s="641"/>
      <c r="CX14" s="641"/>
      <c r="CY14" s="642"/>
      <c r="CZ14" s="677">
        <v>3.2</v>
      </c>
      <c r="DA14" s="677"/>
      <c r="DB14" s="677"/>
      <c r="DC14" s="677"/>
      <c r="DD14" s="646">
        <v>85587</v>
      </c>
      <c r="DE14" s="641"/>
      <c r="DF14" s="641"/>
      <c r="DG14" s="641"/>
      <c r="DH14" s="641"/>
      <c r="DI14" s="641"/>
      <c r="DJ14" s="641"/>
      <c r="DK14" s="641"/>
      <c r="DL14" s="641"/>
      <c r="DM14" s="641"/>
      <c r="DN14" s="641"/>
      <c r="DO14" s="641"/>
      <c r="DP14" s="642"/>
      <c r="DQ14" s="646">
        <v>588524</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234</v>
      </c>
      <c r="S15" s="641"/>
      <c r="T15" s="641"/>
      <c r="U15" s="641"/>
      <c r="V15" s="641"/>
      <c r="W15" s="641"/>
      <c r="X15" s="641"/>
      <c r="Y15" s="642"/>
      <c r="Z15" s="677" t="s">
        <v>243</v>
      </c>
      <c r="AA15" s="677"/>
      <c r="AB15" s="677"/>
      <c r="AC15" s="677"/>
      <c r="AD15" s="678" t="s">
        <v>243</v>
      </c>
      <c r="AE15" s="678"/>
      <c r="AF15" s="678"/>
      <c r="AG15" s="678"/>
      <c r="AH15" s="678"/>
      <c r="AI15" s="678"/>
      <c r="AJ15" s="678"/>
      <c r="AK15" s="678"/>
      <c r="AL15" s="643" t="s">
        <v>243</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406954</v>
      </c>
      <c r="BH15" s="641"/>
      <c r="BI15" s="641"/>
      <c r="BJ15" s="641"/>
      <c r="BK15" s="641"/>
      <c r="BL15" s="641"/>
      <c r="BM15" s="641"/>
      <c r="BN15" s="642"/>
      <c r="BO15" s="677">
        <v>4.2</v>
      </c>
      <c r="BP15" s="677"/>
      <c r="BQ15" s="677"/>
      <c r="BR15" s="677"/>
      <c r="BS15" s="646" t="s">
        <v>243</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2243882</v>
      </c>
      <c r="CS15" s="641"/>
      <c r="CT15" s="641"/>
      <c r="CU15" s="641"/>
      <c r="CV15" s="641"/>
      <c r="CW15" s="641"/>
      <c r="CX15" s="641"/>
      <c r="CY15" s="642"/>
      <c r="CZ15" s="677">
        <v>9.1999999999999993</v>
      </c>
      <c r="DA15" s="677"/>
      <c r="DB15" s="677"/>
      <c r="DC15" s="677"/>
      <c r="DD15" s="646">
        <v>474481</v>
      </c>
      <c r="DE15" s="641"/>
      <c r="DF15" s="641"/>
      <c r="DG15" s="641"/>
      <c r="DH15" s="641"/>
      <c r="DI15" s="641"/>
      <c r="DJ15" s="641"/>
      <c r="DK15" s="641"/>
      <c r="DL15" s="641"/>
      <c r="DM15" s="641"/>
      <c r="DN15" s="641"/>
      <c r="DO15" s="641"/>
      <c r="DP15" s="642"/>
      <c r="DQ15" s="646">
        <v>1739538</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7298</v>
      </c>
      <c r="S16" s="641"/>
      <c r="T16" s="641"/>
      <c r="U16" s="641"/>
      <c r="V16" s="641"/>
      <c r="W16" s="641"/>
      <c r="X16" s="641"/>
      <c r="Y16" s="642"/>
      <c r="Z16" s="677">
        <v>0</v>
      </c>
      <c r="AA16" s="677"/>
      <c r="AB16" s="677"/>
      <c r="AC16" s="677"/>
      <c r="AD16" s="678">
        <v>7298</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243</v>
      </c>
      <c r="BH16" s="641"/>
      <c r="BI16" s="641"/>
      <c r="BJ16" s="641"/>
      <c r="BK16" s="641"/>
      <c r="BL16" s="641"/>
      <c r="BM16" s="641"/>
      <c r="BN16" s="642"/>
      <c r="BO16" s="677" t="s">
        <v>243</v>
      </c>
      <c r="BP16" s="677"/>
      <c r="BQ16" s="677"/>
      <c r="BR16" s="677"/>
      <c r="BS16" s="646" t="s">
        <v>234</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84907</v>
      </c>
      <c r="CS16" s="641"/>
      <c r="CT16" s="641"/>
      <c r="CU16" s="641"/>
      <c r="CV16" s="641"/>
      <c r="CW16" s="641"/>
      <c r="CX16" s="641"/>
      <c r="CY16" s="642"/>
      <c r="CZ16" s="677">
        <v>0.3</v>
      </c>
      <c r="DA16" s="677"/>
      <c r="DB16" s="677"/>
      <c r="DC16" s="677"/>
      <c r="DD16" s="646" t="s">
        <v>234</v>
      </c>
      <c r="DE16" s="641"/>
      <c r="DF16" s="641"/>
      <c r="DG16" s="641"/>
      <c r="DH16" s="641"/>
      <c r="DI16" s="641"/>
      <c r="DJ16" s="641"/>
      <c r="DK16" s="641"/>
      <c r="DL16" s="641"/>
      <c r="DM16" s="641"/>
      <c r="DN16" s="641"/>
      <c r="DO16" s="641"/>
      <c r="DP16" s="642"/>
      <c r="DQ16" s="646" t="s">
        <v>243</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123824</v>
      </c>
      <c r="S17" s="641"/>
      <c r="T17" s="641"/>
      <c r="U17" s="641"/>
      <c r="V17" s="641"/>
      <c r="W17" s="641"/>
      <c r="X17" s="641"/>
      <c r="Y17" s="642"/>
      <c r="Z17" s="677">
        <v>0.5</v>
      </c>
      <c r="AA17" s="677"/>
      <c r="AB17" s="677"/>
      <c r="AC17" s="677"/>
      <c r="AD17" s="678">
        <v>123824</v>
      </c>
      <c r="AE17" s="678"/>
      <c r="AF17" s="678"/>
      <c r="AG17" s="678"/>
      <c r="AH17" s="678"/>
      <c r="AI17" s="678"/>
      <c r="AJ17" s="678"/>
      <c r="AK17" s="678"/>
      <c r="AL17" s="643">
        <v>1</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234</v>
      </c>
      <c r="BH17" s="641"/>
      <c r="BI17" s="641"/>
      <c r="BJ17" s="641"/>
      <c r="BK17" s="641"/>
      <c r="BL17" s="641"/>
      <c r="BM17" s="641"/>
      <c r="BN17" s="642"/>
      <c r="BO17" s="677" t="s">
        <v>243</v>
      </c>
      <c r="BP17" s="677"/>
      <c r="BQ17" s="677"/>
      <c r="BR17" s="677"/>
      <c r="BS17" s="646" t="s">
        <v>243</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2036723</v>
      </c>
      <c r="CS17" s="641"/>
      <c r="CT17" s="641"/>
      <c r="CU17" s="641"/>
      <c r="CV17" s="641"/>
      <c r="CW17" s="641"/>
      <c r="CX17" s="641"/>
      <c r="CY17" s="642"/>
      <c r="CZ17" s="677">
        <v>8.4</v>
      </c>
      <c r="DA17" s="677"/>
      <c r="DB17" s="677"/>
      <c r="DC17" s="677"/>
      <c r="DD17" s="646" t="s">
        <v>243</v>
      </c>
      <c r="DE17" s="641"/>
      <c r="DF17" s="641"/>
      <c r="DG17" s="641"/>
      <c r="DH17" s="641"/>
      <c r="DI17" s="641"/>
      <c r="DJ17" s="641"/>
      <c r="DK17" s="641"/>
      <c r="DL17" s="641"/>
      <c r="DM17" s="641"/>
      <c r="DN17" s="641"/>
      <c r="DO17" s="641"/>
      <c r="DP17" s="642"/>
      <c r="DQ17" s="646">
        <v>2036172</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30218</v>
      </c>
      <c r="S18" s="641"/>
      <c r="T18" s="641"/>
      <c r="U18" s="641"/>
      <c r="V18" s="641"/>
      <c r="W18" s="641"/>
      <c r="X18" s="641"/>
      <c r="Y18" s="642"/>
      <c r="Z18" s="677">
        <v>0.1</v>
      </c>
      <c r="AA18" s="677"/>
      <c r="AB18" s="677"/>
      <c r="AC18" s="677"/>
      <c r="AD18" s="678">
        <v>30218</v>
      </c>
      <c r="AE18" s="678"/>
      <c r="AF18" s="678"/>
      <c r="AG18" s="678"/>
      <c r="AH18" s="678"/>
      <c r="AI18" s="678"/>
      <c r="AJ18" s="678"/>
      <c r="AK18" s="678"/>
      <c r="AL18" s="643">
        <v>0.2</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234</v>
      </c>
      <c r="BP18" s="677"/>
      <c r="BQ18" s="677"/>
      <c r="BR18" s="677"/>
      <c r="BS18" s="646" t="s">
        <v>234</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243</v>
      </c>
      <c r="CS18" s="641"/>
      <c r="CT18" s="641"/>
      <c r="CU18" s="641"/>
      <c r="CV18" s="641"/>
      <c r="CW18" s="641"/>
      <c r="CX18" s="641"/>
      <c r="CY18" s="642"/>
      <c r="CZ18" s="677" t="s">
        <v>243</v>
      </c>
      <c r="DA18" s="677"/>
      <c r="DB18" s="677"/>
      <c r="DC18" s="677"/>
      <c r="DD18" s="646" t="s">
        <v>243</v>
      </c>
      <c r="DE18" s="641"/>
      <c r="DF18" s="641"/>
      <c r="DG18" s="641"/>
      <c r="DH18" s="641"/>
      <c r="DI18" s="641"/>
      <c r="DJ18" s="641"/>
      <c r="DK18" s="641"/>
      <c r="DL18" s="641"/>
      <c r="DM18" s="641"/>
      <c r="DN18" s="641"/>
      <c r="DO18" s="641"/>
      <c r="DP18" s="642"/>
      <c r="DQ18" s="646" t="s">
        <v>234</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3472</v>
      </c>
      <c r="S19" s="641"/>
      <c r="T19" s="641"/>
      <c r="U19" s="641"/>
      <c r="V19" s="641"/>
      <c r="W19" s="641"/>
      <c r="X19" s="641"/>
      <c r="Y19" s="642"/>
      <c r="Z19" s="677">
        <v>0</v>
      </c>
      <c r="AA19" s="677"/>
      <c r="AB19" s="677"/>
      <c r="AC19" s="677"/>
      <c r="AD19" s="678">
        <v>3472</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t="s">
        <v>243</v>
      </c>
      <c r="BH19" s="641"/>
      <c r="BI19" s="641"/>
      <c r="BJ19" s="641"/>
      <c r="BK19" s="641"/>
      <c r="BL19" s="641"/>
      <c r="BM19" s="641"/>
      <c r="BN19" s="642"/>
      <c r="BO19" s="677" t="s">
        <v>243</v>
      </c>
      <c r="BP19" s="677"/>
      <c r="BQ19" s="677"/>
      <c r="BR19" s="677"/>
      <c r="BS19" s="646" t="s">
        <v>234</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234</v>
      </c>
      <c r="CS19" s="641"/>
      <c r="CT19" s="641"/>
      <c r="CU19" s="641"/>
      <c r="CV19" s="641"/>
      <c r="CW19" s="641"/>
      <c r="CX19" s="641"/>
      <c r="CY19" s="642"/>
      <c r="CZ19" s="677" t="s">
        <v>243</v>
      </c>
      <c r="DA19" s="677"/>
      <c r="DB19" s="677"/>
      <c r="DC19" s="677"/>
      <c r="DD19" s="646" t="s">
        <v>234</v>
      </c>
      <c r="DE19" s="641"/>
      <c r="DF19" s="641"/>
      <c r="DG19" s="641"/>
      <c r="DH19" s="641"/>
      <c r="DI19" s="641"/>
      <c r="DJ19" s="641"/>
      <c r="DK19" s="641"/>
      <c r="DL19" s="641"/>
      <c r="DM19" s="641"/>
      <c r="DN19" s="641"/>
      <c r="DO19" s="641"/>
      <c r="DP19" s="642"/>
      <c r="DQ19" s="646" t="s">
        <v>243</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1111</v>
      </c>
      <c r="S20" s="641"/>
      <c r="T20" s="641"/>
      <c r="U20" s="641"/>
      <c r="V20" s="641"/>
      <c r="W20" s="641"/>
      <c r="X20" s="641"/>
      <c r="Y20" s="642"/>
      <c r="Z20" s="677">
        <v>0</v>
      </c>
      <c r="AA20" s="677"/>
      <c r="AB20" s="677"/>
      <c r="AC20" s="677"/>
      <c r="AD20" s="678">
        <v>1111</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t="s">
        <v>234</v>
      </c>
      <c r="BH20" s="641"/>
      <c r="BI20" s="641"/>
      <c r="BJ20" s="641"/>
      <c r="BK20" s="641"/>
      <c r="BL20" s="641"/>
      <c r="BM20" s="641"/>
      <c r="BN20" s="642"/>
      <c r="BO20" s="677" t="s">
        <v>243</v>
      </c>
      <c r="BP20" s="677"/>
      <c r="BQ20" s="677"/>
      <c r="BR20" s="677"/>
      <c r="BS20" s="646" t="s">
        <v>243</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24289725</v>
      </c>
      <c r="CS20" s="641"/>
      <c r="CT20" s="641"/>
      <c r="CU20" s="641"/>
      <c r="CV20" s="641"/>
      <c r="CW20" s="641"/>
      <c r="CX20" s="641"/>
      <c r="CY20" s="642"/>
      <c r="CZ20" s="677">
        <v>100</v>
      </c>
      <c r="DA20" s="677"/>
      <c r="DB20" s="677"/>
      <c r="DC20" s="677"/>
      <c r="DD20" s="646">
        <v>4190286</v>
      </c>
      <c r="DE20" s="641"/>
      <c r="DF20" s="641"/>
      <c r="DG20" s="641"/>
      <c r="DH20" s="641"/>
      <c r="DI20" s="641"/>
      <c r="DJ20" s="641"/>
      <c r="DK20" s="641"/>
      <c r="DL20" s="641"/>
      <c r="DM20" s="641"/>
      <c r="DN20" s="641"/>
      <c r="DO20" s="641"/>
      <c r="DP20" s="642"/>
      <c r="DQ20" s="646">
        <v>14856379</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89023</v>
      </c>
      <c r="S21" s="641"/>
      <c r="T21" s="641"/>
      <c r="U21" s="641"/>
      <c r="V21" s="641"/>
      <c r="W21" s="641"/>
      <c r="X21" s="641"/>
      <c r="Y21" s="642"/>
      <c r="Z21" s="677">
        <v>0.4</v>
      </c>
      <c r="AA21" s="677"/>
      <c r="AB21" s="677"/>
      <c r="AC21" s="677"/>
      <c r="AD21" s="678">
        <v>89023</v>
      </c>
      <c r="AE21" s="678"/>
      <c r="AF21" s="678"/>
      <c r="AG21" s="678"/>
      <c r="AH21" s="678"/>
      <c r="AI21" s="678"/>
      <c r="AJ21" s="678"/>
      <c r="AK21" s="678"/>
      <c r="AL21" s="643">
        <v>0.7</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t="s">
        <v>243</v>
      </c>
      <c r="BH21" s="641"/>
      <c r="BI21" s="641"/>
      <c r="BJ21" s="641"/>
      <c r="BK21" s="641"/>
      <c r="BL21" s="641"/>
      <c r="BM21" s="641"/>
      <c r="BN21" s="642"/>
      <c r="BO21" s="677" t="s">
        <v>234</v>
      </c>
      <c r="BP21" s="677"/>
      <c r="BQ21" s="677"/>
      <c r="BR21" s="677"/>
      <c r="BS21" s="646" t="s">
        <v>234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2612476</v>
      </c>
      <c r="S22" s="641"/>
      <c r="T22" s="641"/>
      <c r="U22" s="641"/>
      <c r="V22" s="641"/>
      <c r="W22" s="641"/>
      <c r="X22" s="641"/>
      <c r="Y22" s="642"/>
      <c r="Z22" s="677">
        <v>10.6</v>
      </c>
      <c r="AA22" s="677"/>
      <c r="AB22" s="677"/>
      <c r="AC22" s="677"/>
      <c r="AD22" s="678">
        <v>1699112</v>
      </c>
      <c r="AE22" s="678"/>
      <c r="AF22" s="678"/>
      <c r="AG22" s="678"/>
      <c r="AH22" s="678"/>
      <c r="AI22" s="678"/>
      <c r="AJ22" s="678"/>
      <c r="AK22" s="678"/>
      <c r="AL22" s="643">
        <v>13.2</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243</v>
      </c>
      <c r="BH22" s="641"/>
      <c r="BI22" s="641"/>
      <c r="BJ22" s="641"/>
      <c r="BK22" s="641"/>
      <c r="BL22" s="641"/>
      <c r="BM22" s="641"/>
      <c r="BN22" s="642"/>
      <c r="BO22" s="677" t="s">
        <v>243</v>
      </c>
      <c r="BP22" s="677"/>
      <c r="BQ22" s="677"/>
      <c r="BR22" s="677"/>
      <c r="BS22" s="646" t="s">
        <v>243</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1699112</v>
      </c>
      <c r="S23" s="641"/>
      <c r="T23" s="641"/>
      <c r="U23" s="641"/>
      <c r="V23" s="641"/>
      <c r="W23" s="641"/>
      <c r="X23" s="641"/>
      <c r="Y23" s="642"/>
      <c r="Z23" s="677">
        <v>6.9</v>
      </c>
      <c r="AA23" s="677"/>
      <c r="AB23" s="677"/>
      <c r="AC23" s="677"/>
      <c r="AD23" s="678">
        <v>1699112</v>
      </c>
      <c r="AE23" s="678"/>
      <c r="AF23" s="678"/>
      <c r="AG23" s="678"/>
      <c r="AH23" s="678"/>
      <c r="AI23" s="678"/>
      <c r="AJ23" s="678"/>
      <c r="AK23" s="678"/>
      <c r="AL23" s="643">
        <v>13.2</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t="s">
        <v>243</v>
      </c>
      <c r="BH23" s="641"/>
      <c r="BI23" s="641"/>
      <c r="BJ23" s="641"/>
      <c r="BK23" s="641"/>
      <c r="BL23" s="641"/>
      <c r="BM23" s="641"/>
      <c r="BN23" s="642"/>
      <c r="BO23" s="677" t="s">
        <v>243</v>
      </c>
      <c r="BP23" s="677"/>
      <c r="BQ23" s="677"/>
      <c r="BR23" s="677"/>
      <c r="BS23" s="646" t="s">
        <v>243</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913364</v>
      </c>
      <c r="S24" s="641"/>
      <c r="T24" s="641"/>
      <c r="U24" s="641"/>
      <c r="V24" s="641"/>
      <c r="W24" s="641"/>
      <c r="X24" s="641"/>
      <c r="Y24" s="642"/>
      <c r="Z24" s="677">
        <v>3.7</v>
      </c>
      <c r="AA24" s="677"/>
      <c r="AB24" s="677"/>
      <c r="AC24" s="677"/>
      <c r="AD24" s="678" t="s">
        <v>234</v>
      </c>
      <c r="AE24" s="678"/>
      <c r="AF24" s="678"/>
      <c r="AG24" s="678"/>
      <c r="AH24" s="678"/>
      <c r="AI24" s="678"/>
      <c r="AJ24" s="678"/>
      <c r="AK24" s="678"/>
      <c r="AL24" s="643" t="s">
        <v>243</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243</v>
      </c>
      <c r="BH24" s="641"/>
      <c r="BI24" s="641"/>
      <c r="BJ24" s="641"/>
      <c r="BK24" s="641"/>
      <c r="BL24" s="641"/>
      <c r="BM24" s="641"/>
      <c r="BN24" s="642"/>
      <c r="BO24" s="677" t="s">
        <v>243</v>
      </c>
      <c r="BP24" s="677"/>
      <c r="BQ24" s="677"/>
      <c r="BR24" s="677"/>
      <c r="BS24" s="646" t="s">
        <v>234</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11657275</v>
      </c>
      <c r="CS24" s="696"/>
      <c r="CT24" s="696"/>
      <c r="CU24" s="696"/>
      <c r="CV24" s="696"/>
      <c r="CW24" s="696"/>
      <c r="CX24" s="696"/>
      <c r="CY24" s="739"/>
      <c r="CZ24" s="740">
        <v>48</v>
      </c>
      <c r="DA24" s="711"/>
      <c r="DB24" s="711"/>
      <c r="DC24" s="743"/>
      <c r="DD24" s="738">
        <v>7777036</v>
      </c>
      <c r="DE24" s="696"/>
      <c r="DF24" s="696"/>
      <c r="DG24" s="696"/>
      <c r="DH24" s="696"/>
      <c r="DI24" s="696"/>
      <c r="DJ24" s="696"/>
      <c r="DK24" s="739"/>
      <c r="DL24" s="738">
        <v>7699988</v>
      </c>
      <c r="DM24" s="696"/>
      <c r="DN24" s="696"/>
      <c r="DO24" s="696"/>
      <c r="DP24" s="696"/>
      <c r="DQ24" s="696"/>
      <c r="DR24" s="696"/>
      <c r="DS24" s="696"/>
      <c r="DT24" s="696"/>
      <c r="DU24" s="696"/>
      <c r="DV24" s="739"/>
      <c r="DW24" s="740">
        <v>56</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243</v>
      </c>
      <c r="S25" s="641"/>
      <c r="T25" s="641"/>
      <c r="U25" s="641"/>
      <c r="V25" s="641"/>
      <c r="W25" s="641"/>
      <c r="X25" s="641"/>
      <c r="Y25" s="642"/>
      <c r="Z25" s="677" t="s">
        <v>234</v>
      </c>
      <c r="AA25" s="677"/>
      <c r="AB25" s="677"/>
      <c r="AC25" s="677"/>
      <c r="AD25" s="678" t="s">
        <v>243</v>
      </c>
      <c r="AE25" s="678"/>
      <c r="AF25" s="678"/>
      <c r="AG25" s="678"/>
      <c r="AH25" s="678"/>
      <c r="AI25" s="678"/>
      <c r="AJ25" s="678"/>
      <c r="AK25" s="678"/>
      <c r="AL25" s="643" t="s">
        <v>243</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234</v>
      </c>
      <c r="BH25" s="641"/>
      <c r="BI25" s="641"/>
      <c r="BJ25" s="641"/>
      <c r="BK25" s="641"/>
      <c r="BL25" s="641"/>
      <c r="BM25" s="641"/>
      <c r="BN25" s="642"/>
      <c r="BO25" s="677" t="s">
        <v>243</v>
      </c>
      <c r="BP25" s="677"/>
      <c r="BQ25" s="677"/>
      <c r="BR25" s="677"/>
      <c r="BS25" s="646" t="s">
        <v>243</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4638566</v>
      </c>
      <c r="CS25" s="659"/>
      <c r="CT25" s="659"/>
      <c r="CU25" s="659"/>
      <c r="CV25" s="659"/>
      <c r="CW25" s="659"/>
      <c r="CX25" s="659"/>
      <c r="CY25" s="660"/>
      <c r="CZ25" s="643">
        <v>19.100000000000001</v>
      </c>
      <c r="DA25" s="661"/>
      <c r="DB25" s="661"/>
      <c r="DC25" s="662"/>
      <c r="DD25" s="646">
        <v>4104025</v>
      </c>
      <c r="DE25" s="659"/>
      <c r="DF25" s="659"/>
      <c r="DG25" s="659"/>
      <c r="DH25" s="659"/>
      <c r="DI25" s="659"/>
      <c r="DJ25" s="659"/>
      <c r="DK25" s="660"/>
      <c r="DL25" s="646">
        <v>4039277</v>
      </c>
      <c r="DM25" s="659"/>
      <c r="DN25" s="659"/>
      <c r="DO25" s="659"/>
      <c r="DP25" s="659"/>
      <c r="DQ25" s="659"/>
      <c r="DR25" s="659"/>
      <c r="DS25" s="659"/>
      <c r="DT25" s="659"/>
      <c r="DU25" s="659"/>
      <c r="DV25" s="660"/>
      <c r="DW25" s="643">
        <v>29.4</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13709700</v>
      </c>
      <c r="S26" s="641"/>
      <c r="T26" s="641"/>
      <c r="U26" s="641"/>
      <c r="V26" s="641"/>
      <c r="W26" s="641"/>
      <c r="X26" s="641"/>
      <c r="Y26" s="642"/>
      <c r="Z26" s="677">
        <v>55.6</v>
      </c>
      <c r="AA26" s="677"/>
      <c r="AB26" s="677"/>
      <c r="AC26" s="677"/>
      <c r="AD26" s="678">
        <v>12796336</v>
      </c>
      <c r="AE26" s="678"/>
      <c r="AF26" s="678"/>
      <c r="AG26" s="678"/>
      <c r="AH26" s="678"/>
      <c r="AI26" s="678"/>
      <c r="AJ26" s="678"/>
      <c r="AK26" s="678"/>
      <c r="AL26" s="643">
        <v>99.6</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243</v>
      </c>
      <c r="BH26" s="641"/>
      <c r="BI26" s="641"/>
      <c r="BJ26" s="641"/>
      <c r="BK26" s="641"/>
      <c r="BL26" s="641"/>
      <c r="BM26" s="641"/>
      <c r="BN26" s="642"/>
      <c r="BO26" s="677" t="s">
        <v>234</v>
      </c>
      <c r="BP26" s="677"/>
      <c r="BQ26" s="677"/>
      <c r="BR26" s="677"/>
      <c r="BS26" s="646" t="s">
        <v>243</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2893573</v>
      </c>
      <c r="CS26" s="641"/>
      <c r="CT26" s="641"/>
      <c r="CU26" s="641"/>
      <c r="CV26" s="641"/>
      <c r="CW26" s="641"/>
      <c r="CX26" s="641"/>
      <c r="CY26" s="642"/>
      <c r="CZ26" s="643">
        <v>11.9</v>
      </c>
      <c r="DA26" s="661"/>
      <c r="DB26" s="661"/>
      <c r="DC26" s="662"/>
      <c r="DD26" s="646">
        <v>2490967</v>
      </c>
      <c r="DE26" s="641"/>
      <c r="DF26" s="641"/>
      <c r="DG26" s="641"/>
      <c r="DH26" s="641"/>
      <c r="DI26" s="641"/>
      <c r="DJ26" s="641"/>
      <c r="DK26" s="642"/>
      <c r="DL26" s="646" t="s">
        <v>243</v>
      </c>
      <c r="DM26" s="641"/>
      <c r="DN26" s="641"/>
      <c r="DO26" s="641"/>
      <c r="DP26" s="641"/>
      <c r="DQ26" s="641"/>
      <c r="DR26" s="641"/>
      <c r="DS26" s="641"/>
      <c r="DT26" s="641"/>
      <c r="DU26" s="641"/>
      <c r="DV26" s="642"/>
      <c r="DW26" s="643" t="s">
        <v>243</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9976</v>
      </c>
      <c r="S27" s="641"/>
      <c r="T27" s="641"/>
      <c r="U27" s="641"/>
      <c r="V27" s="641"/>
      <c r="W27" s="641"/>
      <c r="X27" s="641"/>
      <c r="Y27" s="642"/>
      <c r="Z27" s="677">
        <v>0</v>
      </c>
      <c r="AA27" s="677"/>
      <c r="AB27" s="677"/>
      <c r="AC27" s="677"/>
      <c r="AD27" s="678">
        <v>9976</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9657067</v>
      </c>
      <c r="BH27" s="641"/>
      <c r="BI27" s="641"/>
      <c r="BJ27" s="641"/>
      <c r="BK27" s="641"/>
      <c r="BL27" s="641"/>
      <c r="BM27" s="641"/>
      <c r="BN27" s="642"/>
      <c r="BO27" s="677">
        <v>100</v>
      </c>
      <c r="BP27" s="677"/>
      <c r="BQ27" s="677"/>
      <c r="BR27" s="677"/>
      <c r="BS27" s="646">
        <v>146117</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4981986</v>
      </c>
      <c r="CS27" s="659"/>
      <c r="CT27" s="659"/>
      <c r="CU27" s="659"/>
      <c r="CV27" s="659"/>
      <c r="CW27" s="659"/>
      <c r="CX27" s="659"/>
      <c r="CY27" s="660"/>
      <c r="CZ27" s="643">
        <v>20.5</v>
      </c>
      <c r="DA27" s="661"/>
      <c r="DB27" s="661"/>
      <c r="DC27" s="662"/>
      <c r="DD27" s="646">
        <v>1636839</v>
      </c>
      <c r="DE27" s="659"/>
      <c r="DF27" s="659"/>
      <c r="DG27" s="659"/>
      <c r="DH27" s="659"/>
      <c r="DI27" s="659"/>
      <c r="DJ27" s="659"/>
      <c r="DK27" s="660"/>
      <c r="DL27" s="646">
        <v>1636839</v>
      </c>
      <c r="DM27" s="659"/>
      <c r="DN27" s="659"/>
      <c r="DO27" s="659"/>
      <c r="DP27" s="659"/>
      <c r="DQ27" s="659"/>
      <c r="DR27" s="659"/>
      <c r="DS27" s="659"/>
      <c r="DT27" s="659"/>
      <c r="DU27" s="659"/>
      <c r="DV27" s="660"/>
      <c r="DW27" s="643">
        <v>11.9</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563092</v>
      </c>
      <c r="S28" s="641"/>
      <c r="T28" s="641"/>
      <c r="U28" s="641"/>
      <c r="V28" s="641"/>
      <c r="W28" s="641"/>
      <c r="X28" s="641"/>
      <c r="Y28" s="642"/>
      <c r="Z28" s="677">
        <v>2.2999999999999998</v>
      </c>
      <c r="AA28" s="677"/>
      <c r="AB28" s="677"/>
      <c r="AC28" s="677"/>
      <c r="AD28" s="678" t="s">
        <v>243</v>
      </c>
      <c r="AE28" s="678"/>
      <c r="AF28" s="678"/>
      <c r="AG28" s="678"/>
      <c r="AH28" s="678"/>
      <c r="AI28" s="678"/>
      <c r="AJ28" s="678"/>
      <c r="AK28" s="678"/>
      <c r="AL28" s="643" t="s">
        <v>234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2036723</v>
      </c>
      <c r="CS28" s="641"/>
      <c r="CT28" s="641"/>
      <c r="CU28" s="641"/>
      <c r="CV28" s="641"/>
      <c r="CW28" s="641"/>
      <c r="CX28" s="641"/>
      <c r="CY28" s="642"/>
      <c r="CZ28" s="643">
        <v>8.4</v>
      </c>
      <c r="DA28" s="661"/>
      <c r="DB28" s="661"/>
      <c r="DC28" s="662"/>
      <c r="DD28" s="646">
        <v>2036172</v>
      </c>
      <c r="DE28" s="641"/>
      <c r="DF28" s="641"/>
      <c r="DG28" s="641"/>
      <c r="DH28" s="641"/>
      <c r="DI28" s="641"/>
      <c r="DJ28" s="641"/>
      <c r="DK28" s="642"/>
      <c r="DL28" s="646">
        <v>2023872</v>
      </c>
      <c r="DM28" s="641"/>
      <c r="DN28" s="641"/>
      <c r="DO28" s="641"/>
      <c r="DP28" s="641"/>
      <c r="DQ28" s="641"/>
      <c r="DR28" s="641"/>
      <c r="DS28" s="641"/>
      <c r="DT28" s="641"/>
      <c r="DU28" s="641"/>
      <c r="DV28" s="642"/>
      <c r="DW28" s="643">
        <v>14.7</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359361</v>
      </c>
      <c r="S29" s="641"/>
      <c r="T29" s="641"/>
      <c r="U29" s="641"/>
      <c r="V29" s="641"/>
      <c r="W29" s="641"/>
      <c r="X29" s="641"/>
      <c r="Y29" s="642"/>
      <c r="Z29" s="677">
        <v>1.5</v>
      </c>
      <c r="AA29" s="677"/>
      <c r="AB29" s="677"/>
      <c r="AC29" s="677"/>
      <c r="AD29" s="678">
        <v>30590</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305</v>
      </c>
      <c r="CE29" s="729"/>
      <c r="CF29" s="673" t="s">
        <v>306</v>
      </c>
      <c r="CG29" s="674"/>
      <c r="CH29" s="674"/>
      <c r="CI29" s="674"/>
      <c r="CJ29" s="674"/>
      <c r="CK29" s="674"/>
      <c r="CL29" s="674"/>
      <c r="CM29" s="674"/>
      <c r="CN29" s="674"/>
      <c r="CO29" s="674"/>
      <c r="CP29" s="674"/>
      <c r="CQ29" s="675"/>
      <c r="CR29" s="640">
        <v>2036364</v>
      </c>
      <c r="CS29" s="659"/>
      <c r="CT29" s="659"/>
      <c r="CU29" s="659"/>
      <c r="CV29" s="659"/>
      <c r="CW29" s="659"/>
      <c r="CX29" s="659"/>
      <c r="CY29" s="660"/>
      <c r="CZ29" s="643">
        <v>8.4</v>
      </c>
      <c r="DA29" s="661"/>
      <c r="DB29" s="661"/>
      <c r="DC29" s="662"/>
      <c r="DD29" s="646">
        <v>2035813</v>
      </c>
      <c r="DE29" s="659"/>
      <c r="DF29" s="659"/>
      <c r="DG29" s="659"/>
      <c r="DH29" s="659"/>
      <c r="DI29" s="659"/>
      <c r="DJ29" s="659"/>
      <c r="DK29" s="660"/>
      <c r="DL29" s="646">
        <v>2023513</v>
      </c>
      <c r="DM29" s="659"/>
      <c r="DN29" s="659"/>
      <c r="DO29" s="659"/>
      <c r="DP29" s="659"/>
      <c r="DQ29" s="659"/>
      <c r="DR29" s="659"/>
      <c r="DS29" s="659"/>
      <c r="DT29" s="659"/>
      <c r="DU29" s="659"/>
      <c r="DV29" s="660"/>
      <c r="DW29" s="643">
        <v>14.7</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193678</v>
      </c>
      <c r="S30" s="641"/>
      <c r="T30" s="641"/>
      <c r="U30" s="641"/>
      <c r="V30" s="641"/>
      <c r="W30" s="641"/>
      <c r="X30" s="641"/>
      <c r="Y30" s="642"/>
      <c r="Z30" s="677">
        <v>0.8</v>
      </c>
      <c r="AA30" s="677"/>
      <c r="AB30" s="677"/>
      <c r="AC30" s="677"/>
      <c r="AD30" s="678" t="s">
        <v>243</v>
      </c>
      <c r="AE30" s="678"/>
      <c r="AF30" s="678"/>
      <c r="AG30" s="678"/>
      <c r="AH30" s="678"/>
      <c r="AI30" s="678"/>
      <c r="AJ30" s="678"/>
      <c r="AK30" s="678"/>
      <c r="AL30" s="643" t="s">
        <v>243</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0"/>
      <c r="CE30" s="731"/>
      <c r="CF30" s="673" t="s">
        <v>310</v>
      </c>
      <c r="CG30" s="674"/>
      <c r="CH30" s="674"/>
      <c r="CI30" s="674"/>
      <c r="CJ30" s="674"/>
      <c r="CK30" s="674"/>
      <c r="CL30" s="674"/>
      <c r="CM30" s="674"/>
      <c r="CN30" s="674"/>
      <c r="CO30" s="674"/>
      <c r="CP30" s="674"/>
      <c r="CQ30" s="675"/>
      <c r="CR30" s="640">
        <v>1915074</v>
      </c>
      <c r="CS30" s="641"/>
      <c r="CT30" s="641"/>
      <c r="CU30" s="641"/>
      <c r="CV30" s="641"/>
      <c r="CW30" s="641"/>
      <c r="CX30" s="641"/>
      <c r="CY30" s="642"/>
      <c r="CZ30" s="643">
        <v>7.9</v>
      </c>
      <c r="DA30" s="661"/>
      <c r="DB30" s="661"/>
      <c r="DC30" s="662"/>
      <c r="DD30" s="646">
        <v>1914523</v>
      </c>
      <c r="DE30" s="641"/>
      <c r="DF30" s="641"/>
      <c r="DG30" s="641"/>
      <c r="DH30" s="641"/>
      <c r="DI30" s="641"/>
      <c r="DJ30" s="641"/>
      <c r="DK30" s="642"/>
      <c r="DL30" s="646">
        <v>1902223</v>
      </c>
      <c r="DM30" s="641"/>
      <c r="DN30" s="641"/>
      <c r="DO30" s="641"/>
      <c r="DP30" s="641"/>
      <c r="DQ30" s="641"/>
      <c r="DR30" s="641"/>
      <c r="DS30" s="641"/>
      <c r="DT30" s="641"/>
      <c r="DU30" s="641"/>
      <c r="DV30" s="642"/>
      <c r="DW30" s="643">
        <v>13.8</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2964726</v>
      </c>
      <c r="S31" s="641"/>
      <c r="T31" s="641"/>
      <c r="U31" s="641"/>
      <c r="V31" s="641"/>
      <c r="W31" s="641"/>
      <c r="X31" s="641"/>
      <c r="Y31" s="642"/>
      <c r="Z31" s="677">
        <v>12</v>
      </c>
      <c r="AA31" s="677"/>
      <c r="AB31" s="677"/>
      <c r="AC31" s="677"/>
      <c r="AD31" s="678" t="s">
        <v>234</v>
      </c>
      <c r="AE31" s="678"/>
      <c r="AF31" s="678"/>
      <c r="AG31" s="678"/>
      <c r="AH31" s="678"/>
      <c r="AI31" s="678"/>
      <c r="AJ31" s="678"/>
      <c r="AK31" s="678"/>
      <c r="AL31" s="643" t="s">
        <v>234</v>
      </c>
      <c r="AM31" s="644"/>
      <c r="AN31" s="644"/>
      <c r="AO31" s="679"/>
      <c r="AP31" s="714" t="s">
        <v>312</v>
      </c>
      <c r="AQ31" s="715"/>
      <c r="AR31" s="715"/>
      <c r="AS31" s="715"/>
      <c r="AT31" s="720" t="s">
        <v>313</v>
      </c>
      <c r="AU31" s="231"/>
      <c r="AV31" s="231"/>
      <c r="AW31" s="231"/>
      <c r="AX31" s="706" t="s">
        <v>188</v>
      </c>
      <c r="AY31" s="707"/>
      <c r="AZ31" s="707"/>
      <c r="BA31" s="707"/>
      <c r="BB31" s="707"/>
      <c r="BC31" s="707"/>
      <c r="BD31" s="707"/>
      <c r="BE31" s="707"/>
      <c r="BF31" s="708"/>
      <c r="BG31" s="709">
        <v>99.2</v>
      </c>
      <c r="BH31" s="710"/>
      <c r="BI31" s="710"/>
      <c r="BJ31" s="710"/>
      <c r="BK31" s="710"/>
      <c r="BL31" s="710"/>
      <c r="BM31" s="711">
        <v>96</v>
      </c>
      <c r="BN31" s="710"/>
      <c r="BO31" s="710"/>
      <c r="BP31" s="710"/>
      <c r="BQ31" s="712"/>
      <c r="BR31" s="709">
        <v>99.1</v>
      </c>
      <c r="BS31" s="710"/>
      <c r="BT31" s="710"/>
      <c r="BU31" s="710"/>
      <c r="BV31" s="710"/>
      <c r="BW31" s="710"/>
      <c r="BX31" s="711">
        <v>95.8</v>
      </c>
      <c r="BY31" s="710"/>
      <c r="BZ31" s="710"/>
      <c r="CA31" s="710"/>
      <c r="CB31" s="712"/>
      <c r="CD31" s="730"/>
      <c r="CE31" s="731"/>
      <c r="CF31" s="673" t="s">
        <v>314</v>
      </c>
      <c r="CG31" s="674"/>
      <c r="CH31" s="674"/>
      <c r="CI31" s="674"/>
      <c r="CJ31" s="674"/>
      <c r="CK31" s="674"/>
      <c r="CL31" s="674"/>
      <c r="CM31" s="674"/>
      <c r="CN31" s="674"/>
      <c r="CO31" s="674"/>
      <c r="CP31" s="674"/>
      <c r="CQ31" s="675"/>
      <c r="CR31" s="640">
        <v>121290</v>
      </c>
      <c r="CS31" s="659"/>
      <c r="CT31" s="659"/>
      <c r="CU31" s="659"/>
      <c r="CV31" s="659"/>
      <c r="CW31" s="659"/>
      <c r="CX31" s="659"/>
      <c r="CY31" s="660"/>
      <c r="CZ31" s="643">
        <v>0.5</v>
      </c>
      <c r="DA31" s="661"/>
      <c r="DB31" s="661"/>
      <c r="DC31" s="662"/>
      <c r="DD31" s="646">
        <v>121290</v>
      </c>
      <c r="DE31" s="659"/>
      <c r="DF31" s="659"/>
      <c r="DG31" s="659"/>
      <c r="DH31" s="659"/>
      <c r="DI31" s="659"/>
      <c r="DJ31" s="659"/>
      <c r="DK31" s="660"/>
      <c r="DL31" s="646">
        <v>121290</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23" t="s">
        <v>315</v>
      </c>
      <c r="C32" s="724"/>
      <c r="D32" s="724"/>
      <c r="E32" s="724"/>
      <c r="F32" s="724"/>
      <c r="G32" s="724"/>
      <c r="H32" s="724"/>
      <c r="I32" s="724"/>
      <c r="J32" s="724"/>
      <c r="K32" s="724"/>
      <c r="L32" s="724"/>
      <c r="M32" s="724"/>
      <c r="N32" s="724"/>
      <c r="O32" s="724"/>
      <c r="P32" s="724"/>
      <c r="Q32" s="725"/>
      <c r="R32" s="640">
        <v>1289</v>
      </c>
      <c r="S32" s="641"/>
      <c r="T32" s="641"/>
      <c r="U32" s="641"/>
      <c r="V32" s="641"/>
      <c r="W32" s="641"/>
      <c r="X32" s="641"/>
      <c r="Y32" s="642"/>
      <c r="Z32" s="677">
        <v>0</v>
      </c>
      <c r="AA32" s="677"/>
      <c r="AB32" s="677"/>
      <c r="AC32" s="677"/>
      <c r="AD32" s="678">
        <v>1289</v>
      </c>
      <c r="AE32" s="678"/>
      <c r="AF32" s="678"/>
      <c r="AG32" s="678"/>
      <c r="AH32" s="678"/>
      <c r="AI32" s="678"/>
      <c r="AJ32" s="678"/>
      <c r="AK32" s="678"/>
      <c r="AL32" s="643">
        <v>0</v>
      </c>
      <c r="AM32" s="644"/>
      <c r="AN32" s="644"/>
      <c r="AO32" s="679"/>
      <c r="AP32" s="716"/>
      <c r="AQ32" s="717"/>
      <c r="AR32" s="717"/>
      <c r="AS32" s="717"/>
      <c r="AT32" s="721"/>
      <c r="AU32" s="230" t="s">
        <v>316</v>
      </c>
      <c r="AV32" s="230"/>
      <c r="AW32" s="230"/>
      <c r="AX32" s="637" t="s">
        <v>317</v>
      </c>
      <c r="AY32" s="638"/>
      <c r="AZ32" s="638"/>
      <c r="BA32" s="638"/>
      <c r="BB32" s="638"/>
      <c r="BC32" s="638"/>
      <c r="BD32" s="638"/>
      <c r="BE32" s="638"/>
      <c r="BF32" s="639"/>
      <c r="BG32" s="713">
        <v>99</v>
      </c>
      <c r="BH32" s="659"/>
      <c r="BI32" s="659"/>
      <c r="BJ32" s="659"/>
      <c r="BK32" s="659"/>
      <c r="BL32" s="659"/>
      <c r="BM32" s="644">
        <v>95.2</v>
      </c>
      <c r="BN32" s="705"/>
      <c r="BO32" s="705"/>
      <c r="BP32" s="705"/>
      <c r="BQ32" s="683"/>
      <c r="BR32" s="713">
        <v>98.8</v>
      </c>
      <c r="BS32" s="659"/>
      <c r="BT32" s="659"/>
      <c r="BU32" s="659"/>
      <c r="BV32" s="659"/>
      <c r="BW32" s="659"/>
      <c r="BX32" s="644">
        <v>94.9</v>
      </c>
      <c r="BY32" s="705"/>
      <c r="BZ32" s="705"/>
      <c r="CA32" s="705"/>
      <c r="CB32" s="683"/>
      <c r="CD32" s="732"/>
      <c r="CE32" s="733"/>
      <c r="CF32" s="673" t="s">
        <v>318</v>
      </c>
      <c r="CG32" s="674"/>
      <c r="CH32" s="674"/>
      <c r="CI32" s="674"/>
      <c r="CJ32" s="674"/>
      <c r="CK32" s="674"/>
      <c r="CL32" s="674"/>
      <c r="CM32" s="674"/>
      <c r="CN32" s="674"/>
      <c r="CO32" s="674"/>
      <c r="CP32" s="674"/>
      <c r="CQ32" s="675"/>
      <c r="CR32" s="640">
        <v>359</v>
      </c>
      <c r="CS32" s="641"/>
      <c r="CT32" s="641"/>
      <c r="CU32" s="641"/>
      <c r="CV32" s="641"/>
      <c r="CW32" s="641"/>
      <c r="CX32" s="641"/>
      <c r="CY32" s="642"/>
      <c r="CZ32" s="643">
        <v>0</v>
      </c>
      <c r="DA32" s="661"/>
      <c r="DB32" s="661"/>
      <c r="DC32" s="662"/>
      <c r="DD32" s="646">
        <v>359</v>
      </c>
      <c r="DE32" s="641"/>
      <c r="DF32" s="641"/>
      <c r="DG32" s="641"/>
      <c r="DH32" s="641"/>
      <c r="DI32" s="641"/>
      <c r="DJ32" s="641"/>
      <c r="DK32" s="642"/>
      <c r="DL32" s="646">
        <v>359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1800181</v>
      </c>
      <c r="S33" s="641"/>
      <c r="T33" s="641"/>
      <c r="U33" s="641"/>
      <c r="V33" s="641"/>
      <c r="W33" s="641"/>
      <c r="X33" s="641"/>
      <c r="Y33" s="642"/>
      <c r="Z33" s="677">
        <v>7.3</v>
      </c>
      <c r="AA33" s="677"/>
      <c r="AB33" s="677"/>
      <c r="AC33" s="677"/>
      <c r="AD33" s="678" t="s">
        <v>243</v>
      </c>
      <c r="AE33" s="678"/>
      <c r="AF33" s="678"/>
      <c r="AG33" s="678"/>
      <c r="AH33" s="678"/>
      <c r="AI33" s="678"/>
      <c r="AJ33" s="678"/>
      <c r="AK33" s="678"/>
      <c r="AL33" s="643" t="s">
        <v>243</v>
      </c>
      <c r="AM33" s="644"/>
      <c r="AN33" s="644"/>
      <c r="AO33" s="679"/>
      <c r="AP33" s="718"/>
      <c r="AQ33" s="719"/>
      <c r="AR33" s="719"/>
      <c r="AS33" s="719"/>
      <c r="AT33" s="722"/>
      <c r="AU33" s="232"/>
      <c r="AV33" s="232"/>
      <c r="AW33" s="232"/>
      <c r="AX33" s="621" t="s">
        <v>320</v>
      </c>
      <c r="AY33" s="622"/>
      <c r="AZ33" s="622"/>
      <c r="BA33" s="622"/>
      <c r="BB33" s="622"/>
      <c r="BC33" s="622"/>
      <c r="BD33" s="622"/>
      <c r="BE33" s="622"/>
      <c r="BF33" s="623"/>
      <c r="BG33" s="704">
        <v>99.3</v>
      </c>
      <c r="BH33" s="625"/>
      <c r="BI33" s="625"/>
      <c r="BJ33" s="625"/>
      <c r="BK33" s="625"/>
      <c r="BL33" s="625"/>
      <c r="BM33" s="668">
        <v>96.4</v>
      </c>
      <c r="BN33" s="625"/>
      <c r="BO33" s="625"/>
      <c r="BP33" s="625"/>
      <c r="BQ33" s="689"/>
      <c r="BR33" s="704">
        <v>99.2</v>
      </c>
      <c r="BS33" s="625"/>
      <c r="BT33" s="625"/>
      <c r="BU33" s="625"/>
      <c r="BV33" s="625"/>
      <c r="BW33" s="625"/>
      <c r="BX33" s="668">
        <v>96.3</v>
      </c>
      <c r="BY33" s="625"/>
      <c r="BZ33" s="625"/>
      <c r="CA33" s="625"/>
      <c r="CB33" s="689"/>
      <c r="CD33" s="673" t="s">
        <v>321</v>
      </c>
      <c r="CE33" s="674"/>
      <c r="CF33" s="674"/>
      <c r="CG33" s="674"/>
      <c r="CH33" s="674"/>
      <c r="CI33" s="674"/>
      <c r="CJ33" s="674"/>
      <c r="CK33" s="674"/>
      <c r="CL33" s="674"/>
      <c r="CM33" s="674"/>
      <c r="CN33" s="674"/>
      <c r="CO33" s="674"/>
      <c r="CP33" s="674"/>
      <c r="CQ33" s="675"/>
      <c r="CR33" s="640">
        <v>8357257</v>
      </c>
      <c r="CS33" s="659"/>
      <c r="CT33" s="659"/>
      <c r="CU33" s="659"/>
      <c r="CV33" s="659"/>
      <c r="CW33" s="659"/>
      <c r="CX33" s="659"/>
      <c r="CY33" s="660"/>
      <c r="CZ33" s="643">
        <v>34.4</v>
      </c>
      <c r="DA33" s="661"/>
      <c r="DB33" s="661"/>
      <c r="DC33" s="662"/>
      <c r="DD33" s="646">
        <v>6295135</v>
      </c>
      <c r="DE33" s="659"/>
      <c r="DF33" s="659"/>
      <c r="DG33" s="659"/>
      <c r="DH33" s="659"/>
      <c r="DI33" s="659"/>
      <c r="DJ33" s="659"/>
      <c r="DK33" s="660"/>
      <c r="DL33" s="646">
        <v>4628744</v>
      </c>
      <c r="DM33" s="659"/>
      <c r="DN33" s="659"/>
      <c r="DO33" s="659"/>
      <c r="DP33" s="659"/>
      <c r="DQ33" s="659"/>
      <c r="DR33" s="659"/>
      <c r="DS33" s="659"/>
      <c r="DT33" s="659"/>
      <c r="DU33" s="659"/>
      <c r="DV33" s="660"/>
      <c r="DW33" s="643">
        <v>33.700000000000003</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16311</v>
      </c>
      <c r="S34" s="641"/>
      <c r="T34" s="641"/>
      <c r="U34" s="641"/>
      <c r="V34" s="641"/>
      <c r="W34" s="641"/>
      <c r="X34" s="641"/>
      <c r="Y34" s="642"/>
      <c r="Z34" s="677">
        <v>0.1</v>
      </c>
      <c r="AA34" s="677"/>
      <c r="AB34" s="677"/>
      <c r="AC34" s="677"/>
      <c r="AD34" s="678">
        <v>7413</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2881621</v>
      </c>
      <c r="CS34" s="641"/>
      <c r="CT34" s="641"/>
      <c r="CU34" s="641"/>
      <c r="CV34" s="641"/>
      <c r="CW34" s="641"/>
      <c r="CX34" s="641"/>
      <c r="CY34" s="642"/>
      <c r="CZ34" s="643">
        <v>11.9</v>
      </c>
      <c r="DA34" s="661"/>
      <c r="DB34" s="661"/>
      <c r="DC34" s="662"/>
      <c r="DD34" s="646">
        <v>2000998</v>
      </c>
      <c r="DE34" s="641"/>
      <c r="DF34" s="641"/>
      <c r="DG34" s="641"/>
      <c r="DH34" s="641"/>
      <c r="DI34" s="641"/>
      <c r="DJ34" s="641"/>
      <c r="DK34" s="642"/>
      <c r="DL34" s="646">
        <v>1201861</v>
      </c>
      <c r="DM34" s="641"/>
      <c r="DN34" s="641"/>
      <c r="DO34" s="641"/>
      <c r="DP34" s="641"/>
      <c r="DQ34" s="641"/>
      <c r="DR34" s="641"/>
      <c r="DS34" s="641"/>
      <c r="DT34" s="641"/>
      <c r="DU34" s="641"/>
      <c r="DV34" s="642"/>
      <c r="DW34" s="643">
        <v>8.6999999999999993</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255125</v>
      </c>
      <c r="S35" s="641"/>
      <c r="T35" s="641"/>
      <c r="U35" s="641"/>
      <c r="V35" s="641"/>
      <c r="W35" s="641"/>
      <c r="X35" s="641"/>
      <c r="Y35" s="642"/>
      <c r="Z35" s="677">
        <v>1</v>
      </c>
      <c r="AA35" s="677"/>
      <c r="AB35" s="677"/>
      <c r="AC35" s="677"/>
      <c r="AD35" s="678" t="s">
        <v>243</v>
      </c>
      <c r="AE35" s="678"/>
      <c r="AF35" s="678"/>
      <c r="AG35" s="678"/>
      <c r="AH35" s="678"/>
      <c r="AI35" s="678"/>
      <c r="AJ35" s="678"/>
      <c r="AK35" s="678"/>
      <c r="AL35" s="643" t="s">
        <v>243</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172051</v>
      </c>
      <c r="CS35" s="659"/>
      <c r="CT35" s="659"/>
      <c r="CU35" s="659"/>
      <c r="CV35" s="659"/>
      <c r="CW35" s="659"/>
      <c r="CX35" s="659"/>
      <c r="CY35" s="660"/>
      <c r="CZ35" s="643">
        <v>0.7</v>
      </c>
      <c r="DA35" s="661"/>
      <c r="DB35" s="661"/>
      <c r="DC35" s="662"/>
      <c r="DD35" s="646">
        <v>136097</v>
      </c>
      <c r="DE35" s="659"/>
      <c r="DF35" s="659"/>
      <c r="DG35" s="659"/>
      <c r="DH35" s="659"/>
      <c r="DI35" s="659"/>
      <c r="DJ35" s="659"/>
      <c r="DK35" s="660"/>
      <c r="DL35" s="646">
        <v>136097</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860161</v>
      </c>
      <c r="S36" s="641"/>
      <c r="T36" s="641"/>
      <c r="U36" s="641"/>
      <c r="V36" s="641"/>
      <c r="W36" s="641"/>
      <c r="X36" s="641"/>
      <c r="Y36" s="642"/>
      <c r="Z36" s="677">
        <v>3.5</v>
      </c>
      <c r="AA36" s="677"/>
      <c r="AB36" s="677"/>
      <c r="AC36" s="677"/>
      <c r="AD36" s="678" t="s">
        <v>234</v>
      </c>
      <c r="AE36" s="678"/>
      <c r="AF36" s="678"/>
      <c r="AG36" s="678"/>
      <c r="AH36" s="678"/>
      <c r="AI36" s="678"/>
      <c r="AJ36" s="678"/>
      <c r="AK36" s="678"/>
      <c r="AL36" s="643" t="s">
        <v>234</v>
      </c>
      <c r="AM36" s="644"/>
      <c r="AN36" s="644"/>
      <c r="AO36" s="679"/>
      <c r="AP36" s="235"/>
      <c r="AQ36" s="692" t="s">
        <v>329</v>
      </c>
      <c r="AR36" s="693"/>
      <c r="AS36" s="693"/>
      <c r="AT36" s="693"/>
      <c r="AU36" s="693"/>
      <c r="AV36" s="693"/>
      <c r="AW36" s="693"/>
      <c r="AX36" s="693"/>
      <c r="AY36" s="694"/>
      <c r="AZ36" s="695">
        <v>3433658</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3960</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1749344</v>
      </c>
      <c r="CS36" s="641"/>
      <c r="CT36" s="641"/>
      <c r="CU36" s="641"/>
      <c r="CV36" s="641"/>
      <c r="CW36" s="641"/>
      <c r="CX36" s="641"/>
      <c r="CY36" s="642"/>
      <c r="CZ36" s="643">
        <v>7.2</v>
      </c>
      <c r="DA36" s="661"/>
      <c r="DB36" s="661"/>
      <c r="DC36" s="662"/>
      <c r="DD36" s="646">
        <v>1406117</v>
      </c>
      <c r="DE36" s="641"/>
      <c r="DF36" s="641"/>
      <c r="DG36" s="641"/>
      <c r="DH36" s="641"/>
      <c r="DI36" s="641"/>
      <c r="DJ36" s="641"/>
      <c r="DK36" s="642"/>
      <c r="DL36" s="646">
        <v>1000331</v>
      </c>
      <c r="DM36" s="641"/>
      <c r="DN36" s="641"/>
      <c r="DO36" s="641"/>
      <c r="DP36" s="641"/>
      <c r="DQ36" s="641"/>
      <c r="DR36" s="641"/>
      <c r="DS36" s="641"/>
      <c r="DT36" s="641"/>
      <c r="DU36" s="641"/>
      <c r="DV36" s="642"/>
      <c r="DW36" s="643">
        <v>7.3</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506346</v>
      </c>
      <c r="S37" s="641"/>
      <c r="T37" s="641"/>
      <c r="U37" s="641"/>
      <c r="V37" s="641"/>
      <c r="W37" s="641"/>
      <c r="X37" s="641"/>
      <c r="Y37" s="642"/>
      <c r="Z37" s="677">
        <v>2.1</v>
      </c>
      <c r="AA37" s="677"/>
      <c r="AB37" s="677"/>
      <c r="AC37" s="677"/>
      <c r="AD37" s="678" t="s">
        <v>243</v>
      </c>
      <c r="AE37" s="678"/>
      <c r="AF37" s="678"/>
      <c r="AG37" s="678"/>
      <c r="AH37" s="678"/>
      <c r="AI37" s="678"/>
      <c r="AJ37" s="678"/>
      <c r="AK37" s="678"/>
      <c r="AL37" s="643" t="s">
        <v>243</v>
      </c>
      <c r="AM37" s="644"/>
      <c r="AN37" s="644"/>
      <c r="AO37" s="679"/>
      <c r="AQ37" s="680" t="s">
        <v>333</v>
      </c>
      <c r="AR37" s="681"/>
      <c r="AS37" s="681"/>
      <c r="AT37" s="681"/>
      <c r="AU37" s="681"/>
      <c r="AV37" s="681"/>
      <c r="AW37" s="681"/>
      <c r="AX37" s="681"/>
      <c r="AY37" s="682"/>
      <c r="AZ37" s="640">
        <v>466870</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-142674</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291722</v>
      </c>
      <c r="CS37" s="659"/>
      <c r="CT37" s="659"/>
      <c r="CU37" s="659"/>
      <c r="CV37" s="659"/>
      <c r="CW37" s="659"/>
      <c r="CX37" s="659"/>
      <c r="CY37" s="660"/>
      <c r="CZ37" s="643">
        <v>1.2</v>
      </c>
      <c r="DA37" s="661"/>
      <c r="DB37" s="661"/>
      <c r="DC37" s="662"/>
      <c r="DD37" s="646">
        <v>158577</v>
      </c>
      <c r="DE37" s="659"/>
      <c r="DF37" s="659"/>
      <c r="DG37" s="659"/>
      <c r="DH37" s="659"/>
      <c r="DI37" s="659"/>
      <c r="DJ37" s="659"/>
      <c r="DK37" s="660"/>
      <c r="DL37" s="646">
        <v>158577</v>
      </c>
      <c r="DM37" s="659"/>
      <c r="DN37" s="659"/>
      <c r="DO37" s="659"/>
      <c r="DP37" s="659"/>
      <c r="DQ37" s="659"/>
      <c r="DR37" s="659"/>
      <c r="DS37" s="659"/>
      <c r="DT37" s="659"/>
      <c r="DU37" s="659"/>
      <c r="DV37" s="660"/>
      <c r="DW37" s="643">
        <v>1.2</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301918</v>
      </c>
      <c r="S38" s="641"/>
      <c r="T38" s="641"/>
      <c r="U38" s="641"/>
      <c r="V38" s="641"/>
      <c r="W38" s="641"/>
      <c r="X38" s="641"/>
      <c r="Y38" s="642"/>
      <c r="Z38" s="677">
        <v>1.2</v>
      </c>
      <c r="AA38" s="677"/>
      <c r="AB38" s="677"/>
      <c r="AC38" s="677"/>
      <c r="AD38" s="678">
        <v>2177</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443890</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7053</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2958827</v>
      </c>
      <c r="CS38" s="641"/>
      <c r="CT38" s="641"/>
      <c r="CU38" s="641"/>
      <c r="CV38" s="641"/>
      <c r="CW38" s="641"/>
      <c r="CX38" s="641"/>
      <c r="CY38" s="642"/>
      <c r="CZ38" s="643">
        <v>12.2</v>
      </c>
      <c r="DA38" s="661"/>
      <c r="DB38" s="661"/>
      <c r="DC38" s="662"/>
      <c r="DD38" s="646">
        <v>2551923</v>
      </c>
      <c r="DE38" s="641"/>
      <c r="DF38" s="641"/>
      <c r="DG38" s="641"/>
      <c r="DH38" s="641"/>
      <c r="DI38" s="641"/>
      <c r="DJ38" s="641"/>
      <c r="DK38" s="642"/>
      <c r="DL38" s="646">
        <v>2290455</v>
      </c>
      <c r="DM38" s="641"/>
      <c r="DN38" s="641"/>
      <c r="DO38" s="641"/>
      <c r="DP38" s="641"/>
      <c r="DQ38" s="641"/>
      <c r="DR38" s="641"/>
      <c r="DS38" s="641"/>
      <c r="DT38" s="641"/>
      <c r="DU38" s="641"/>
      <c r="DV38" s="642"/>
      <c r="DW38" s="643">
        <v>16.7</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3122500</v>
      </c>
      <c r="S39" s="641"/>
      <c r="T39" s="641"/>
      <c r="U39" s="641"/>
      <c r="V39" s="641"/>
      <c r="W39" s="641"/>
      <c r="X39" s="641"/>
      <c r="Y39" s="642"/>
      <c r="Z39" s="677">
        <v>12.7</v>
      </c>
      <c r="AA39" s="677"/>
      <c r="AB39" s="677"/>
      <c r="AC39" s="677"/>
      <c r="AD39" s="678" t="s">
        <v>243</v>
      </c>
      <c r="AE39" s="678"/>
      <c r="AF39" s="678"/>
      <c r="AG39" s="678"/>
      <c r="AH39" s="678"/>
      <c r="AI39" s="678"/>
      <c r="AJ39" s="678"/>
      <c r="AK39" s="678"/>
      <c r="AL39" s="643" t="s">
        <v>234</v>
      </c>
      <c r="AM39" s="644"/>
      <c r="AN39" s="644"/>
      <c r="AO39" s="679"/>
      <c r="AQ39" s="680" t="s">
        <v>341</v>
      </c>
      <c r="AR39" s="681"/>
      <c r="AS39" s="681"/>
      <c r="AT39" s="681"/>
      <c r="AU39" s="681"/>
      <c r="AV39" s="681"/>
      <c r="AW39" s="681"/>
      <c r="AX39" s="681"/>
      <c r="AY39" s="682"/>
      <c r="AZ39" s="640">
        <v>72497</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10671</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455414</v>
      </c>
      <c r="CS39" s="659"/>
      <c r="CT39" s="659"/>
      <c r="CU39" s="659"/>
      <c r="CV39" s="659"/>
      <c r="CW39" s="659"/>
      <c r="CX39" s="659"/>
      <c r="CY39" s="660"/>
      <c r="CZ39" s="643">
        <v>1.9</v>
      </c>
      <c r="DA39" s="661"/>
      <c r="DB39" s="661"/>
      <c r="DC39" s="662"/>
      <c r="DD39" s="646">
        <v>200000</v>
      </c>
      <c r="DE39" s="659"/>
      <c r="DF39" s="659"/>
      <c r="DG39" s="659"/>
      <c r="DH39" s="659"/>
      <c r="DI39" s="659"/>
      <c r="DJ39" s="659"/>
      <c r="DK39" s="660"/>
      <c r="DL39" s="646" t="s">
        <v>234</v>
      </c>
      <c r="DM39" s="659"/>
      <c r="DN39" s="659"/>
      <c r="DO39" s="659"/>
      <c r="DP39" s="659"/>
      <c r="DQ39" s="659"/>
      <c r="DR39" s="659"/>
      <c r="DS39" s="659"/>
      <c r="DT39" s="659"/>
      <c r="DU39" s="659"/>
      <c r="DV39" s="660"/>
      <c r="DW39" s="643" t="s">
        <v>234</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243</v>
      </c>
      <c r="S40" s="641"/>
      <c r="T40" s="641"/>
      <c r="U40" s="641"/>
      <c r="V40" s="641"/>
      <c r="W40" s="641"/>
      <c r="X40" s="641"/>
      <c r="Y40" s="642"/>
      <c r="Z40" s="677" t="s">
        <v>243</v>
      </c>
      <c r="AA40" s="677"/>
      <c r="AB40" s="677"/>
      <c r="AC40" s="677"/>
      <c r="AD40" s="678" t="s">
        <v>243</v>
      </c>
      <c r="AE40" s="678"/>
      <c r="AF40" s="678"/>
      <c r="AG40" s="678"/>
      <c r="AH40" s="678"/>
      <c r="AI40" s="678"/>
      <c r="AJ40" s="678"/>
      <c r="AK40" s="678"/>
      <c r="AL40" s="643" t="s">
        <v>243</v>
      </c>
      <c r="AM40" s="644"/>
      <c r="AN40" s="644"/>
      <c r="AO40" s="679"/>
      <c r="AQ40" s="680" t="s">
        <v>345</v>
      </c>
      <c r="AR40" s="681"/>
      <c r="AS40" s="681"/>
      <c r="AT40" s="681"/>
      <c r="AU40" s="681"/>
      <c r="AV40" s="681"/>
      <c r="AW40" s="681"/>
      <c r="AX40" s="681"/>
      <c r="AY40" s="682"/>
      <c r="AZ40" s="640">
        <v>7961</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92</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140000</v>
      </c>
      <c r="CS40" s="641"/>
      <c r="CT40" s="641"/>
      <c r="CU40" s="641"/>
      <c r="CV40" s="641"/>
      <c r="CW40" s="641"/>
      <c r="CX40" s="641"/>
      <c r="CY40" s="642"/>
      <c r="CZ40" s="643">
        <v>0.6</v>
      </c>
      <c r="DA40" s="661"/>
      <c r="DB40" s="661"/>
      <c r="DC40" s="662"/>
      <c r="DD40" s="646" t="s">
        <v>243</v>
      </c>
      <c r="DE40" s="641"/>
      <c r="DF40" s="641"/>
      <c r="DG40" s="641"/>
      <c r="DH40" s="641"/>
      <c r="DI40" s="641"/>
      <c r="DJ40" s="641"/>
      <c r="DK40" s="642"/>
      <c r="DL40" s="646" t="s">
        <v>234</v>
      </c>
      <c r="DM40" s="641"/>
      <c r="DN40" s="641"/>
      <c r="DO40" s="641"/>
      <c r="DP40" s="641"/>
      <c r="DQ40" s="641"/>
      <c r="DR40" s="641"/>
      <c r="DS40" s="641"/>
      <c r="DT40" s="641"/>
      <c r="DU40" s="641"/>
      <c r="DV40" s="642"/>
      <c r="DW40" s="643" t="s">
        <v>243</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907600</v>
      </c>
      <c r="S41" s="641"/>
      <c r="T41" s="641"/>
      <c r="U41" s="641"/>
      <c r="V41" s="641"/>
      <c r="W41" s="641"/>
      <c r="X41" s="641"/>
      <c r="Y41" s="642"/>
      <c r="Z41" s="677">
        <v>3.7</v>
      </c>
      <c r="AA41" s="677"/>
      <c r="AB41" s="677"/>
      <c r="AC41" s="677"/>
      <c r="AD41" s="678" t="s">
        <v>243</v>
      </c>
      <c r="AE41" s="678"/>
      <c r="AF41" s="678"/>
      <c r="AG41" s="678"/>
      <c r="AH41" s="678"/>
      <c r="AI41" s="678"/>
      <c r="AJ41" s="678"/>
      <c r="AK41" s="678"/>
      <c r="AL41" s="643" t="s">
        <v>234</v>
      </c>
      <c r="AM41" s="644"/>
      <c r="AN41" s="644"/>
      <c r="AO41" s="679"/>
      <c r="AQ41" s="680" t="s">
        <v>350</v>
      </c>
      <c r="AR41" s="681"/>
      <c r="AS41" s="681"/>
      <c r="AT41" s="681"/>
      <c r="AU41" s="681"/>
      <c r="AV41" s="681"/>
      <c r="AW41" s="681"/>
      <c r="AX41" s="681"/>
      <c r="AY41" s="682"/>
      <c r="AZ41" s="640">
        <v>580304</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243</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243</v>
      </c>
      <c r="CS41" s="659"/>
      <c r="CT41" s="659"/>
      <c r="CU41" s="659"/>
      <c r="CV41" s="659"/>
      <c r="CW41" s="659"/>
      <c r="CX41" s="659"/>
      <c r="CY41" s="660"/>
      <c r="CZ41" s="643" t="s">
        <v>243</v>
      </c>
      <c r="DA41" s="661"/>
      <c r="DB41" s="661"/>
      <c r="DC41" s="662"/>
      <c r="DD41" s="646" t="s">
        <v>243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24664364</v>
      </c>
      <c r="S42" s="663"/>
      <c r="T42" s="663"/>
      <c r="U42" s="663"/>
      <c r="V42" s="663"/>
      <c r="W42" s="663"/>
      <c r="X42" s="663"/>
      <c r="Y42" s="665"/>
      <c r="Z42" s="666">
        <v>100</v>
      </c>
      <c r="AA42" s="666"/>
      <c r="AB42" s="666"/>
      <c r="AC42" s="666"/>
      <c r="AD42" s="667">
        <v>12847781</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1862136</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441</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4275193</v>
      </c>
      <c r="CS42" s="641"/>
      <c r="CT42" s="641"/>
      <c r="CU42" s="641"/>
      <c r="CV42" s="641"/>
      <c r="CW42" s="641"/>
      <c r="CX42" s="641"/>
      <c r="CY42" s="642"/>
      <c r="CZ42" s="643">
        <v>17.600000000000001</v>
      </c>
      <c r="DA42" s="644"/>
      <c r="DB42" s="644"/>
      <c r="DC42" s="645"/>
      <c r="DD42" s="646">
        <v>784208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70068</v>
      </c>
      <c r="CS43" s="659"/>
      <c r="CT43" s="659"/>
      <c r="CU43" s="659"/>
      <c r="CV43" s="659"/>
      <c r="CW43" s="659"/>
      <c r="CX43" s="659"/>
      <c r="CY43" s="660"/>
      <c r="CZ43" s="643">
        <v>0.3</v>
      </c>
      <c r="DA43" s="661"/>
      <c r="DB43" s="661"/>
      <c r="DC43" s="662"/>
      <c r="DD43" s="646">
        <v>12853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358</v>
      </c>
      <c r="CG44" s="638"/>
      <c r="CH44" s="638"/>
      <c r="CI44" s="638"/>
      <c r="CJ44" s="638"/>
      <c r="CK44" s="638"/>
      <c r="CL44" s="638"/>
      <c r="CM44" s="638"/>
      <c r="CN44" s="638"/>
      <c r="CO44" s="638"/>
      <c r="CP44" s="638"/>
      <c r="CQ44" s="639"/>
      <c r="CR44" s="640">
        <v>4190286</v>
      </c>
      <c r="CS44" s="641"/>
      <c r="CT44" s="641"/>
      <c r="CU44" s="641"/>
      <c r="CV44" s="641"/>
      <c r="CW44" s="641"/>
      <c r="CX44" s="641"/>
      <c r="CY44" s="642"/>
      <c r="CZ44" s="643">
        <v>17.3</v>
      </c>
      <c r="DA44" s="644"/>
      <c r="DB44" s="644"/>
      <c r="DC44" s="645"/>
      <c r="DD44" s="646">
        <v>784208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352926</v>
      </c>
      <c r="CS45" s="659"/>
      <c r="CT45" s="659"/>
      <c r="CU45" s="659"/>
      <c r="CV45" s="659"/>
      <c r="CW45" s="659"/>
      <c r="CX45" s="659"/>
      <c r="CY45" s="660"/>
      <c r="CZ45" s="643">
        <v>1.5</v>
      </c>
      <c r="DA45" s="661"/>
      <c r="DB45" s="661"/>
      <c r="DC45" s="662"/>
      <c r="DD45" s="646">
        <v>31898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3515868</v>
      </c>
      <c r="CS46" s="641"/>
      <c r="CT46" s="641"/>
      <c r="CU46" s="641"/>
      <c r="CV46" s="641"/>
      <c r="CW46" s="641"/>
      <c r="CX46" s="641"/>
      <c r="CY46" s="642"/>
      <c r="CZ46" s="643">
        <v>14.5</v>
      </c>
      <c r="DA46" s="644"/>
      <c r="DB46" s="644"/>
      <c r="DC46" s="645"/>
      <c r="DD46" s="646">
        <v>733561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84907</v>
      </c>
      <c r="CS47" s="659"/>
      <c r="CT47" s="659"/>
      <c r="CU47" s="659"/>
      <c r="CV47" s="659"/>
      <c r="CW47" s="659"/>
      <c r="CX47" s="659"/>
      <c r="CY47" s="660"/>
      <c r="CZ47" s="643">
        <v>0.3</v>
      </c>
      <c r="DA47" s="661"/>
      <c r="DB47" s="661"/>
      <c r="DC47" s="662"/>
      <c r="DD47" s="646" t="s">
        <v>243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243</v>
      </c>
      <c r="CS48" s="641"/>
      <c r="CT48" s="641"/>
      <c r="CU48" s="641"/>
      <c r="CV48" s="641"/>
      <c r="CW48" s="641"/>
      <c r="CX48" s="641"/>
      <c r="CY48" s="642"/>
      <c r="CZ48" s="643" t="s">
        <v>243</v>
      </c>
      <c r="DA48" s="644"/>
      <c r="DB48" s="644"/>
      <c r="DC48" s="645"/>
      <c r="DD48" s="646" t="s">
        <v>243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24289725</v>
      </c>
      <c r="CS49" s="625"/>
      <c r="CT49" s="625"/>
      <c r="CU49" s="625"/>
      <c r="CV49" s="625"/>
      <c r="CW49" s="625"/>
      <c r="CX49" s="625"/>
      <c r="CY49" s="626"/>
      <c r="CZ49" s="627">
        <v>100</v>
      </c>
      <c r="DA49" s="628"/>
      <c r="DB49" s="628"/>
      <c r="DC49" s="629"/>
      <c r="DD49" s="630">
        <v>14856379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oWbjB4cY6olc777Z9zUO8mCqO4ijX8KFSJzLaT2YaVyQTlrNWQsbrpSMMO5pEbUSc2f+u5GAsNWumwyn5ba+vQ==" saltValue="024X1A7he5JOzP2ED6XLR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7" t="s">
        <v>368</v>
      </c>
      <c r="DK2" s="1168"/>
      <c r="DL2" s="1168"/>
      <c r="DM2" s="1168"/>
      <c r="DN2" s="1168"/>
      <c r="DO2" s="1169"/>
      <c r="DP2" s="250"/>
      <c r="DQ2" s="1167" t="s">
        <v>369</v>
      </c>
      <c r="DR2" s="1168"/>
      <c r="DS2" s="1168"/>
      <c r="DT2" s="1168"/>
      <c r="DU2" s="1168"/>
      <c r="DV2" s="1168"/>
      <c r="DW2" s="1168"/>
      <c r="DX2" s="1168"/>
      <c r="DY2" s="1168"/>
      <c r="DZ2" s="116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70"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1"/>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24664</v>
      </c>
      <c r="R7" s="1160"/>
      <c r="S7" s="1160"/>
      <c r="T7" s="1160"/>
      <c r="U7" s="1161"/>
      <c r="V7" s="1162">
        <v>24290</v>
      </c>
      <c r="W7" s="1162"/>
      <c r="X7" s="1162"/>
      <c r="Y7" s="1162"/>
      <c r="Z7" s="1162"/>
      <c r="AA7" s="1162">
        <v>375</v>
      </c>
      <c r="AB7" s="1162"/>
      <c r="AC7" s="1162"/>
      <c r="AD7" s="1162"/>
      <c r="AE7" s="1163"/>
      <c r="AF7" s="1164">
        <v>241</v>
      </c>
      <c r="AG7" s="1165"/>
      <c r="AH7" s="1165"/>
      <c r="AI7" s="1165"/>
      <c r="AJ7" s="1166"/>
      <c r="AK7" s="1146">
        <v>892</v>
      </c>
      <c r="AL7" s="1147"/>
      <c r="AM7" s="1147"/>
      <c r="AN7" s="1147"/>
      <c r="AO7" s="1147"/>
      <c r="AP7" s="1147">
        <v>23601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598</v>
      </c>
      <c r="BT7" s="1151"/>
      <c r="BU7" s="1151"/>
      <c r="BV7" s="1151"/>
      <c r="BW7" s="1151"/>
      <c r="BX7" s="1151"/>
      <c r="BY7" s="1151"/>
      <c r="BZ7" s="1151"/>
      <c r="CA7" s="1151"/>
      <c r="CB7" s="1151"/>
      <c r="CC7" s="1151"/>
      <c r="CD7" s="1151"/>
      <c r="CE7" s="1151"/>
      <c r="CF7" s="1151"/>
      <c r="CG7" s="1152"/>
      <c r="CH7" s="1143">
        <v>66</v>
      </c>
      <c r="CI7" s="1144"/>
      <c r="CJ7" s="1144"/>
      <c r="CK7" s="1144"/>
      <c r="CL7" s="1145"/>
      <c r="CM7" s="1143">
        <v>352</v>
      </c>
      <c r="CN7" s="1144"/>
      <c r="CO7" s="1144"/>
      <c r="CP7" s="1144"/>
      <c r="CQ7" s="1145"/>
      <c r="CR7" s="1143">
        <v>13</v>
      </c>
      <c r="CS7" s="1144"/>
      <c r="CT7" s="1144"/>
      <c r="CU7" s="1144"/>
      <c r="CV7" s="1145"/>
      <c r="CW7" s="1143" t="s">
        <v>591</v>
      </c>
      <c r="CX7" s="1144"/>
      <c r="CY7" s="1144"/>
      <c r="CZ7" s="1144"/>
      <c r="DA7" s="1145"/>
      <c r="DB7" s="1143" t="s">
        <v>591</v>
      </c>
      <c r="DC7" s="1144"/>
      <c r="DD7" s="1144"/>
      <c r="DE7" s="1144"/>
      <c r="DF7" s="1145"/>
      <c r="DG7" s="1143" t="s">
        <v>591</v>
      </c>
      <c r="DH7" s="1144"/>
      <c r="DI7" s="1144"/>
      <c r="DJ7" s="1144"/>
      <c r="DK7" s="1145"/>
      <c r="DL7" s="1143" t="s">
        <v>591</v>
      </c>
      <c r="DM7" s="1144"/>
      <c r="DN7" s="1144"/>
      <c r="DO7" s="1144"/>
      <c r="DP7" s="1145"/>
      <c r="DQ7" s="1143" t="s">
        <v>591</v>
      </c>
      <c r="DR7" s="1144"/>
      <c r="DS7" s="1144"/>
      <c r="DT7" s="1144"/>
      <c r="DU7" s="1145"/>
      <c r="DV7" s="1172"/>
      <c r="DW7" s="1173"/>
      <c r="DX7" s="1173"/>
      <c r="DY7" s="1173"/>
      <c r="DZ7" s="1174"/>
      <c r="EA7" s="255"/>
    </row>
    <row r="8" spans="1:131" s="256" customFormat="1" ht="26.25" customHeight="1" x14ac:dyDescent="0.15">
      <c r="A8" s="262">
        <v>2</v>
      </c>
      <c r="B8" s="1092" t="s">
        <v>390</v>
      </c>
      <c r="C8" s="1093"/>
      <c r="D8" s="1093"/>
      <c r="E8" s="1093"/>
      <c r="F8" s="1093"/>
      <c r="G8" s="1093"/>
      <c r="H8" s="1093"/>
      <c r="I8" s="1093"/>
      <c r="J8" s="1093"/>
      <c r="K8" s="1093"/>
      <c r="L8" s="1093"/>
      <c r="M8" s="1093"/>
      <c r="N8" s="1093"/>
      <c r="O8" s="1093"/>
      <c r="P8" s="1094"/>
      <c r="Q8" s="1098">
        <v>11</v>
      </c>
      <c r="R8" s="1099"/>
      <c r="S8" s="1099"/>
      <c r="T8" s="1099"/>
      <c r="U8" s="1099"/>
      <c r="V8" s="1099">
        <v>11</v>
      </c>
      <c r="W8" s="1099"/>
      <c r="X8" s="1099"/>
      <c r="Y8" s="1099"/>
      <c r="Z8" s="1099"/>
      <c r="AA8" s="1099" t="s">
        <v>591</v>
      </c>
      <c r="AB8" s="1099"/>
      <c r="AC8" s="1099"/>
      <c r="AD8" s="1099"/>
      <c r="AE8" s="1100"/>
      <c r="AF8" s="1074" t="s">
        <v>391</v>
      </c>
      <c r="AG8" s="1075"/>
      <c r="AH8" s="1075"/>
      <c r="AI8" s="1075"/>
      <c r="AJ8" s="1076"/>
      <c r="AK8" s="1141">
        <v>3</v>
      </c>
      <c r="AL8" s="1142"/>
      <c r="AM8" s="1142"/>
      <c r="AN8" s="1142"/>
      <c r="AO8" s="1142"/>
      <c r="AP8" s="1142" t="s">
        <v>591</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599</v>
      </c>
      <c r="BT8" s="1070"/>
      <c r="BU8" s="1070"/>
      <c r="BV8" s="1070"/>
      <c r="BW8" s="1070"/>
      <c r="BX8" s="1070"/>
      <c r="BY8" s="1070"/>
      <c r="BZ8" s="1070"/>
      <c r="CA8" s="1070"/>
      <c r="CB8" s="1070"/>
      <c r="CC8" s="1070"/>
      <c r="CD8" s="1070"/>
      <c r="CE8" s="1070"/>
      <c r="CF8" s="1070"/>
      <c r="CG8" s="1071"/>
      <c r="CH8" s="1044">
        <v>1</v>
      </c>
      <c r="CI8" s="1045"/>
      <c r="CJ8" s="1045"/>
      <c r="CK8" s="1045"/>
      <c r="CL8" s="1046"/>
      <c r="CM8" s="1044">
        <v>20</v>
      </c>
      <c r="CN8" s="1045"/>
      <c r="CO8" s="1045"/>
      <c r="CP8" s="1045"/>
      <c r="CQ8" s="1046"/>
      <c r="CR8" s="1044">
        <v>10</v>
      </c>
      <c r="CS8" s="1045"/>
      <c r="CT8" s="1045"/>
      <c r="CU8" s="1045"/>
      <c r="CV8" s="1046"/>
      <c r="CW8" s="1044">
        <v>27</v>
      </c>
      <c r="CX8" s="1045"/>
      <c r="CY8" s="1045"/>
      <c r="CZ8" s="1045"/>
      <c r="DA8" s="1046"/>
      <c r="DB8" s="1044" t="s">
        <v>591</v>
      </c>
      <c r="DC8" s="1045"/>
      <c r="DD8" s="1045"/>
      <c r="DE8" s="1045"/>
      <c r="DF8" s="1046"/>
      <c r="DG8" s="1044" t="s">
        <v>591</v>
      </c>
      <c r="DH8" s="1045"/>
      <c r="DI8" s="1045"/>
      <c r="DJ8" s="1045"/>
      <c r="DK8" s="1046"/>
      <c r="DL8" s="1044" t="s">
        <v>591</v>
      </c>
      <c r="DM8" s="1045"/>
      <c r="DN8" s="1045"/>
      <c r="DO8" s="1045"/>
      <c r="DP8" s="1046"/>
      <c r="DQ8" s="1044" t="s">
        <v>600</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v>24672</v>
      </c>
      <c r="R23" s="1124"/>
      <c r="S23" s="1124"/>
      <c r="T23" s="1124"/>
      <c r="U23" s="1124"/>
      <c r="V23" s="1124">
        <v>24298</v>
      </c>
      <c r="W23" s="1124"/>
      <c r="X23" s="1124"/>
      <c r="Y23" s="1124"/>
      <c r="Z23" s="1124"/>
      <c r="AA23" s="1124">
        <v>375</v>
      </c>
      <c r="AB23" s="1124"/>
      <c r="AC23" s="1124"/>
      <c r="AD23" s="1124"/>
      <c r="AE23" s="1125"/>
      <c r="AF23" s="1126">
        <v>241</v>
      </c>
      <c r="AG23" s="1124"/>
      <c r="AH23" s="1124"/>
      <c r="AI23" s="1124"/>
      <c r="AJ23" s="1127"/>
      <c r="AK23" s="1128"/>
      <c r="AL23" s="1129"/>
      <c r="AM23" s="1129"/>
      <c r="AN23" s="1129"/>
      <c r="AO23" s="1129"/>
      <c r="AP23" s="1124">
        <v>23601</v>
      </c>
      <c r="AQ23" s="1124"/>
      <c r="AR23" s="1124"/>
      <c r="AS23" s="1124"/>
      <c r="AT23" s="1124"/>
      <c r="AU23" s="1130"/>
      <c r="AV23" s="1130"/>
      <c r="AW23" s="1130"/>
      <c r="AX23" s="1130"/>
      <c r="AY23" s="1131"/>
      <c r="AZ23" s="1120" t="s">
        <v>395</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6454</v>
      </c>
      <c r="R28" s="1109"/>
      <c r="S28" s="1109"/>
      <c r="T28" s="1109"/>
      <c r="U28" s="1109"/>
      <c r="V28" s="1109">
        <v>6450</v>
      </c>
      <c r="W28" s="1109"/>
      <c r="X28" s="1109"/>
      <c r="Y28" s="1109"/>
      <c r="Z28" s="1109"/>
      <c r="AA28" s="1109">
        <v>4</v>
      </c>
      <c r="AB28" s="1109"/>
      <c r="AC28" s="1109"/>
      <c r="AD28" s="1109"/>
      <c r="AE28" s="1110"/>
      <c r="AF28" s="1111">
        <v>4</v>
      </c>
      <c r="AG28" s="1109"/>
      <c r="AH28" s="1109"/>
      <c r="AI28" s="1109"/>
      <c r="AJ28" s="1112"/>
      <c r="AK28" s="1113">
        <v>580</v>
      </c>
      <c r="AL28" s="1101"/>
      <c r="AM28" s="1101"/>
      <c r="AN28" s="1101"/>
      <c r="AO28" s="1101"/>
      <c r="AP28" s="1101" t="s">
        <v>591</v>
      </c>
      <c r="AQ28" s="1101"/>
      <c r="AR28" s="1101"/>
      <c r="AS28" s="1101"/>
      <c r="AT28" s="1101"/>
      <c r="AU28" s="1101" t="s">
        <v>591</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407</v>
      </c>
      <c r="C29" s="1093"/>
      <c r="D29" s="1093"/>
      <c r="E29" s="1093"/>
      <c r="F29" s="1093"/>
      <c r="G29" s="1093"/>
      <c r="H29" s="1093"/>
      <c r="I29" s="1093"/>
      <c r="J29" s="1093"/>
      <c r="K29" s="1093"/>
      <c r="L29" s="1093"/>
      <c r="M29" s="1093"/>
      <c r="N29" s="1093"/>
      <c r="O29" s="1093"/>
      <c r="P29" s="1094"/>
      <c r="Q29" s="1098">
        <v>7</v>
      </c>
      <c r="R29" s="1099"/>
      <c r="S29" s="1099"/>
      <c r="T29" s="1099"/>
      <c r="U29" s="1099"/>
      <c r="V29" s="1099">
        <v>7</v>
      </c>
      <c r="W29" s="1099"/>
      <c r="X29" s="1099"/>
      <c r="Y29" s="1099"/>
      <c r="Z29" s="1099"/>
      <c r="AA29" s="1099" t="s">
        <v>591</v>
      </c>
      <c r="AB29" s="1099"/>
      <c r="AC29" s="1099"/>
      <c r="AD29" s="1099"/>
      <c r="AE29" s="1100"/>
      <c r="AF29" s="1074" t="s">
        <v>243</v>
      </c>
      <c r="AG29" s="1075"/>
      <c r="AH29" s="1075"/>
      <c r="AI29" s="1075"/>
      <c r="AJ29" s="1076"/>
      <c r="AK29" s="1035">
        <v>4</v>
      </c>
      <c r="AL29" s="1026"/>
      <c r="AM29" s="1026"/>
      <c r="AN29" s="1026"/>
      <c r="AO29" s="1026"/>
      <c r="AP29" s="1026" t="s">
        <v>591</v>
      </c>
      <c r="AQ29" s="1026"/>
      <c r="AR29" s="1026"/>
      <c r="AS29" s="1026"/>
      <c r="AT29" s="1026"/>
      <c r="AU29" s="1026" t="s">
        <v>591</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408</v>
      </c>
      <c r="C30" s="1093"/>
      <c r="D30" s="1093"/>
      <c r="E30" s="1093"/>
      <c r="F30" s="1093"/>
      <c r="G30" s="1093"/>
      <c r="H30" s="1093"/>
      <c r="I30" s="1093"/>
      <c r="J30" s="1093"/>
      <c r="K30" s="1093"/>
      <c r="L30" s="1093"/>
      <c r="M30" s="1093"/>
      <c r="N30" s="1093"/>
      <c r="O30" s="1093"/>
      <c r="P30" s="1094"/>
      <c r="Q30" s="1098">
        <v>5890</v>
      </c>
      <c r="R30" s="1099"/>
      <c r="S30" s="1099"/>
      <c r="T30" s="1099"/>
      <c r="U30" s="1099"/>
      <c r="V30" s="1099">
        <v>5803</v>
      </c>
      <c r="W30" s="1099"/>
      <c r="X30" s="1099"/>
      <c r="Y30" s="1099"/>
      <c r="Z30" s="1099"/>
      <c r="AA30" s="1099">
        <v>88</v>
      </c>
      <c r="AB30" s="1099"/>
      <c r="AC30" s="1099"/>
      <c r="AD30" s="1099"/>
      <c r="AE30" s="1100"/>
      <c r="AF30" s="1074">
        <v>88</v>
      </c>
      <c r="AG30" s="1075"/>
      <c r="AH30" s="1075"/>
      <c r="AI30" s="1075"/>
      <c r="AJ30" s="1076"/>
      <c r="AK30" s="1035">
        <v>887</v>
      </c>
      <c r="AL30" s="1026"/>
      <c r="AM30" s="1026"/>
      <c r="AN30" s="1026"/>
      <c r="AO30" s="1026"/>
      <c r="AP30" s="1026" t="s">
        <v>591</v>
      </c>
      <c r="AQ30" s="1026"/>
      <c r="AR30" s="1026"/>
      <c r="AS30" s="1026"/>
      <c r="AT30" s="1026"/>
      <c r="AU30" s="1026" t="s">
        <v>591</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409</v>
      </c>
      <c r="C31" s="1093"/>
      <c r="D31" s="1093"/>
      <c r="E31" s="1093"/>
      <c r="F31" s="1093"/>
      <c r="G31" s="1093"/>
      <c r="H31" s="1093"/>
      <c r="I31" s="1093"/>
      <c r="J31" s="1093"/>
      <c r="K31" s="1093"/>
      <c r="L31" s="1093"/>
      <c r="M31" s="1093"/>
      <c r="N31" s="1093"/>
      <c r="O31" s="1093"/>
      <c r="P31" s="1094"/>
      <c r="Q31" s="1098">
        <v>61</v>
      </c>
      <c r="R31" s="1099"/>
      <c r="S31" s="1099"/>
      <c r="T31" s="1099"/>
      <c r="U31" s="1099"/>
      <c r="V31" s="1099">
        <v>61</v>
      </c>
      <c r="W31" s="1099"/>
      <c r="X31" s="1099"/>
      <c r="Y31" s="1099"/>
      <c r="Z31" s="1099"/>
      <c r="AA31" s="1099" t="s">
        <v>591</v>
      </c>
      <c r="AB31" s="1099"/>
      <c r="AC31" s="1099"/>
      <c r="AD31" s="1099"/>
      <c r="AE31" s="1100"/>
      <c r="AF31" s="1074" t="s">
        <v>243</v>
      </c>
      <c r="AG31" s="1075"/>
      <c r="AH31" s="1075"/>
      <c r="AI31" s="1075"/>
      <c r="AJ31" s="1076"/>
      <c r="AK31" s="1035">
        <v>17</v>
      </c>
      <c r="AL31" s="1026"/>
      <c r="AM31" s="1026"/>
      <c r="AN31" s="1026"/>
      <c r="AO31" s="1026"/>
      <c r="AP31" s="1026" t="s">
        <v>591</v>
      </c>
      <c r="AQ31" s="1026"/>
      <c r="AR31" s="1026"/>
      <c r="AS31" s="1026"/>
      <c r="AT31" s="1026"/>
      <c r="AU31" s="1026" t="s">
        <v>591</v>
      </c>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101</v>
      </c>
      <c r="R32" s="1099"/>
      <c r="S32" s="1099"/>
      <c r="T32" s="1099"/>
      <c r="U32" s="1099"/>
      <c r="V32" s="1099">
        <v>101</v>
      </c>
      <c r="W32" s="1099"/>
      <c r="X32" s="1099"/>
      <c r="Y32" s="1099"/>
      <c r="Z32" s="1099"/>
      <c r="AA32" s="1099" t="s">
        <v>591</v>
      </c>
      <c r="AB32" s="1099"/>
      <c r="AC32" s="1099"/>
      <c r="AD32" s="1099"/>
      <c r="AE32" s="1100"/>
      <c r="AF32" s="1074" t="s">
        <v>243</v>
      </c>
      <c r="AG32" s="1075"/>
      <c r="AH32" s="1075"/>
      <c r="AI32" s="1075"/>
      <c r="AJ32" s="1076"/>
      <c r="AK32" s="1035">
        <v>72</v>
      </c>
      <c r="AL32" s="1026"/>
      <c r="AM32" s="1026"/>
      <c r="AN32" s="1026"/>
      <c r="AO32" s="1026"/>
      <c r="AP32" s="1026">
        <v>106</v>
      </c>
      <c r="AQ32" s="1026"/>
      <c r="AR32" s="1026"/>
      <c r="AS32" s="1026"/>
      <c r="AT32" s="1026"/>
      <c r="AU32" s="1026">
        <v>76</v>
      </c>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411</v>
      </c>
      <c r="C33" s="1093"/>
      <c r="D33" s="1093"/>
      <c r="E33" s="1093"/>
      <c r="F33" s="1093"/>
      <c r="G33" s="1093"/>
      <c r="H33" s="1093"/>
      <c r="I33" s="1093"/>
      <c r="J33" s="1093"/>
      <c r="K33" s="1093"/>
      <c r="L33" s="1093"/>
      <c r="M33" s="1093"/>
      <c r="N33" s="1093"/>
      <c r="O33" s="1093"/>
      <c r="P33" s="1094"/>
      <c r="Q33" s="1098">
        <v>918</v>
      </c>
      <c r="R33" s="1099"/>
      <c r="S33" s="1099"/>
      <c r="T33" s="1099"/>
      <c r="U33" s="1099"/>
      <c r="V33" s="1099">
        <v>916</v>
      </c>
      <c r="W33" s="1099"/>
      <c r="X33" s="1099"/>
      <c r="Y33" s="1099"/>
      <c r="Z33" s="1099"/>
      <c r="AA33" s="1099">
        <v>2</v>
      </c>
      <c r="AB33" s="1099"/>
      <c r="AC33" s="1099"/>
      <c r="AD33" s="1099"/>
      <c r="AE33" s="1100"/>
      <c r="AF33" s="1074">
        <v>2</v>
      </c>
      <c r="AG33" s="1075"/>
      <c r="AH33" s="1075"/>
      <c r="AI33" s="1075"/>
      <c r="AJ33" s="1076"/>
      <c r="AK33" s="1035">
        <v>253</v>
      </c>
      <c r="AL33" s="1026"/>
      <c r="AM33" s="1026"/>
      <c r="AN33" s="1026"/>
      <c r="AO33" s="1026"/>
      <c r="AP33" s="1026" t="s">
        <v>591</v>
      </c>
      <c r="AQ33" s="1026"/>
      <c r="AR33" s="1026"/>
      <c r="AS33" s="1026"/>
      <c r="AT33" s="1026"/>
      <c r="AU33" s="1026" t="s">
        <v>591</v>
      </c>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475</v>
      </c>
      <c r="C34" s="1093"/>
      <c r="D34" s="1093"/>
      <c r="E34" s="1093"/>
      <c r="F34" s="1093"/>
      <c r="G34" s="1093"/>
      <c r="H34" s="1093"/>
      <c r="I34" s="1093"/>
      <c r="J34" s="1093"/>
      <c r="K34" s="1093"/>
      <c r="L34" s="1093"/>
      <c r="M34" s="1093"/>
      <c r="N34" s="1093"/>
      <c r="O34" s="1093"/>
      <c r="P34" s="1094"/>
      <c r="Q34" s="1098">
        <v>5939</v>
      </c>
      <c r="R34" s="1099"/>
      <c r="S34" s="1099"/>
      <c r="T34" s="1099"/>
      <c r="U34" s="1099"/>
      <c r="V34" s="1099">
        <v>5929</v>
      </c>
      <c r="W34" s="1099"/>
      <c r="X34" s="1099"/>
      <c r="Y34" s="1099"/>
      <c r="Z34" s="1099"/>
      <c r="AA34" s="1099">
        <v>10</v>
      </c>
      <c r="AB34" s="1099"/>
      <c r="AC34" s="1099"/>
      <c r="AD34" s="1099"/>
      <c r="AE34" s="1100"/>
      <c r="AF34" s="1074">
        <v>4511</v>
      </c>
      <c r="AG34" s="1075"/>
      <c r="AH34" s="1075"/>
      <c r="AI34" s="1075"/>
      <c r="AJ34" s="1076"/>
      <c r="AK34" s="1035">
        <v>467</v>
      </c>
      <c r="AL34" s="1026"/>
      <c r="AM34" s="1026"/>
      <c r="AN34" s="1026"/>
      <c r="AO34" s="1026"/>
      <c r="AP34" s="1026">
        <v>5772</v>
      </c>
      <c r="AQ34" s="1026"/>
      <c r="AR34" s="1026"/>
      <c r="AS34" s="1026"/>
      <c r="AT34" s="1026"/>
      <c r="AU34" s="1026">
        <v>3013</v>
      </c>
      <c r="AV34" s="1026"/>
      <c r="AW34" s="1026"/>
      <c r="AX34" s="1026"/>
      <c r="AY34" s="1026"/>
      <c r="AZ34" s="1097" t="s">
        <v>591</v>
      </c>
      <c r="BA34" s="1097"/>
      <c r="BB34" s="1097"/>
      <c r="BC34" s="1097"/>
      <c r="BD34" s="1097"/>
      <c r="BE34" s="1087" t="s">
        <v>412</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413</v>
      </c>
      <c r="C35" s="1093"/>
      <c r="D35" s="1093"/>
      <c r="E35" s="1093"/>
      <c r="F35" s="1093"/>
      <c r="G35" s="1093"/>
      <c r="H35" s="1093"/>
      <c r="I35" s="1093"/>
      <c r="J35" s="1093"/>
      <c r="K35" s="1093"/>
      <c r="L35" s="1093"/>
      <c r="M35" s="1093"/>
      <c r="N35" s="1093"/>
      <c r="O35" s="1093"/>
      <c r="P35" s="1094"/>
      <c r="Q35" s="1098">
        <v>121</v>
      </c>
      <c r="R35" s="1099"/>
      <c r="S35" s="1099"/>
      <c r="T35" s="1099"/>
      <c r="U35" s="1099"/>
      <c r="V35" s="1099">
        <v>10</v>
      </c>
      <c r="W35" s="1099"/>
      <c r="X35" s="1099"/>
      <c r="Y35" s="1099"/>
      <c r="Z35" s="1099"/>
      <c r="AA35" s="1099">
        <v>111</v>
      </c>
      <c r="AB35" s="1099"/>
      <c r="AC35" s="1099"/>
      <c r="AD35" s="1099"/>
      <c r="AE35" s="1100"/>
      <c r="AF35" s="1074">
        <v>111</v>
      </c>
      <c r="AG35" s="1075"/>
      <c r="AH35" s="1075"/>
      <c r="AI35" s="1075"/>
      <c r="AJ35" s="1076"/>
      <c r="AK35" s="1035" t="s">
        <v>591</v>
      </c>
      <c r="AL35" s="1026"/>
      <c r="AM35" s="1026"/>
      <c r="AN35" s="1026"/>
      <c r="AO35" s="1026"/>
      <c r="AP35" s="1026">
        <v>131</v>
      </c>
      <c r="AQ35" s="1026"/>
      <c r="AR35" s="1026"/>
      <c r="AS35" s="1026"/>
      <c r="AT35" s="1026"/>
      <c r="AU35" s="1026" t="s">
        <v>591</v>
      </c>
      <c r="AV35" s="1026"/>
      <c r="AW35" s="1026"/>
      <c r="AX35" s="1026"/>
      <c r="AY35" s="1026"/>
      <c r="AZ35" s="1097" t="s">
        <v>591</v>
      </c>
      <c r="BA35" s="1097"/>
      <c r="BB35" s="1097"/>
      <c r="BC35" s="1097"/>
      <c r="BD35" s="1097"/>
      <c r="BE35" s="1087" t="s">
        <v>414</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415</v>
      </c>
      <c r="C36" s="1093"/>
      <c r="D36" s="1093"/>
      <c r="E36" s="1093"/>
      <c r="F36" s="1093"/>
      <c r="G36" s="1093"/>
      <c r="H36" s="1093"/>
      <c r="I36" s="1093"/>
      <c r="J36" s="1093"/>
      <c r="K36" s="1093"/>
      <c r="L36" s="1093"/>
      <c r="M36" s="1093"/>
      <c r="N36" s="1093"/>
      <c r="O36" s="1093"/>
      <c r="P36" s="1094"/>
      <c r="Q36" s="1098">
        <v>1563</v>
      </c>
      <c r="R36" s="1099"/>
      <c r="S36" s="1099"/>
      <c r="T36" s="1099"/>
      <c r="U36" s="1099"/>
      <c r="V36" s="1099">
        <v>1623</v>
      </c>
      <c r="W36" s="1099"/>
      <c r="X36" s="1099"/>
      <c r="Y36" s="1099"/>
      <c r="Z36" s="1099"/>
      <c r="AA36" s="1099">
        <v>-60</v>
      </c>
      <c r="AB36" s="1099"/>
      <c r="AC36" s="1099"/>
      <c r="AD36" s="1099"/>
      <c r="AE36" s="1100"/>
      <c r="AF36" s="1074" t="s">
        <v>416</v>
      </c>
      <c r="AG36" s="1075"/>
      <c r="AH36" s="1075"/>
      <c r="AI36" s="1075"/>
      <c r="AJ36" s="1076"/>
      <c r="AK36" s="1035">
        <v>444</v>
      </c>
      <c r="AL36" s="1026"/>
      <c r="AM36" s="1026"/>
      <c r="AN36" s="1026"/>
      <c r="AO36" s="1026"/>
      <c r="AP36" s="1026">
        <v>7432</v>
      </c>
      <c r="AQ36" s="1026"/>
      <c r="AR36" s="1026"/>
      <c r="AS36" s="1026"/>
      <c r="AT36" s="1026"/>
      <c r="AU36" s="1026">
        <v>5158</v>
      </c>
      <c r="AV36" s="1026"/>
      <c r="AW36" s="1026"/>
      <c r="AX36" s="1026"/>
      <c r="AY36" s="1026"/>
      <c r="AZ36" s="1097" t="s">
        <v>591</v>
      </c>
      <c r="BA36" s="1097"/>
      <c r="BB36" s="1097"/>
      <c r="BC36" s="1097"/>
      <c r="BD36" s="1097"/>
      <c r="BE36" s="1087" t="s">
        <v>414</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4716</v>
      </c>
      <c r="AG63" s="1014"/>
      <c r="AH63" s="1014"/>
      <c r="AI63" s="1014"/>
      <c r="AJ63" s="1085"/>
      <c r="AK63" s="1086"/>
      <c r="AL63" s="1018"/>
      <c r="AM63" s="1018"/>
      <c r="AN63" s="1018"/>
      <c r="AO63" s="1018"/>
      <c r="AP63" s="1014">
        <v>13440</v>
      </c>
      <c r="AQ63" s="1014"/>
      <c r="AR63" s="1014"/>
      <c r="AS63" s="1014"/>
      <c r="AT63" s="1014"/>
      <c r="AU63" s="1014">
        <v>8246</v>
      </c>
      <c r="AV63" s="1014"/>
      <c r="AW63" s="1014"/>
      <c r="AX63" s="1014"/>
      <c r="AY63" s="1014"/>
      <c r="AZ63" s="1080"/>
      <c r="BA63" s="1080"/>
      <c r="BB63" s="1080"/>
      <c r="BC63" s="1080"/>
      <c r="BD63" s="1080"/>
      <c r="BE63" s="1015"/>
      <c r="BF63" s="1015"/>
      <c r="BG63" s="1015"/>
      <c r="BH63" s="1015"/>
      <c r="BI63" s="1016"/>
      <c r="BJ63" s="1081" t="s">
        <v>416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398</v>
      </c>
      <c r="R66" s="1057"/>
      <c r="S66" s="1057"/>
      <c r="T66" s="1057"/>
      <c r="U66" s="1058"/>
      <c r="V66" s="1056" t="s">
        <v>399</v>
      </c>
      <c r="W66" s="1057"/>
      <c r="X66" s="1057"/>
      <c r="Y66" s="1057"/>
      <c r="Z66" s="1058"/>
      <c r="AA66" s="1056" t="s">
        <v>400</v>
      </c>
      <c r="AB66" s="1057"/>
      <c r="AC66" s="1057"/>
      <c r="AD66" s="1057"/>
      <c r="AE66" s="1058"/>
      <c r="AF66" s="1062" t="s">
        <v>421</v>
      </c>
      <c r="AG66" s="1063"/>
      <c r="AH66" s="1063"/>
      <c r="AI66" s="1063"/>
      <c r="AJ66" s="1064"/>
      <c r="AK66" s="1056" t="s">
        <v>422</v>
      </c>
      <c r="AL66" s="1051"/>
      <c r="AM66" s="1051"/>
      <c r="AN66" s="1051"/>
      <c r="AO66" s="1052"/>
      <c r="AP66" s="1056" t="s">
        <v>423</v>
      </c>
      <c r="AQ66" s="1057"/>
      <c r="AR66" s="1057"/>
      <c r="AS66" s="1057"/>
      <c r="AT66" s="1058"/>
      <c r="AU66" s="1056" t="s">
        <v>424</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592</v>
      </c>
      <c r="C68" s="1041"/>
      <c r="D68" s="1041"/>
      <c r="E68" s="1041"/>
      <c r="F68" s="1041"/>
      <c r="G68" s="1041"/>
      <c r="H68" s="1041"/>
      <c r="I68" s="1041"/>
      <c r="J68" s="1041"/>
      <c r="K68" s="1041"/>
      <c r="L68" s="1041"/>
      <c r="M68" s="1041"/>
      <c r="N68" s="1041"/>
      <c r="O68" s="1041"/>
      <c r="P68" s="1042"/>
      <c r="Q68" s="1043">
        <v>615</v>
      </c>
      <c r="R68" s="1037"/>
      <c r="S68" s="1037"/>
      <c r="T68" s="1037"/>
      <c r="U68" s="1037"/>
      <c r="V68" s="1037">
        <v>614</v>
      </c>
      <c r="W68" s="1037"/>
      <c r="X68" s="1037"/>
      <c r="Y68" s="1037"/>
      <c r="Z68" s="1037"/>
      <c r="AA68" s="1037">
        <v>1</v>
      </c>
      <c r="AB68" s="1037"/>
      <c r="AC68" s="1037"/>
      <c r="AD68" s="1037"/>
      <c r="AE68" s="1037"/>
      <c r="AF68" s="1037">
        <v>1</v>
      </c>
      <c r="AG68" s="1037"/>
      <c r="AH68" s="1037"/>
      <c r="AI68" s="1037"/>
      <c r="AJ68" s="1037"/>
      <c r="AK68" s="1037" t="s">
        <v>591</v>
      </c>
      <c r="AL68" s="1037"/>
      <c r="AM68" s="1037"/>
      <c r="AN68" s="1037"/>
      <c r="AO68" s="1037"/>
      <c r="AP68" s="1037" t="s">
        <v>591</v>
      </c>
      <c r="AQ68" s="1037"/>
      <c r="AR68" s="1037"/>
      <c r="AS68" s="1037"/>
      <c r="AT68" s="1037"/>
      <c r="AU68" s="1037" t="s">
        <v>591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593</v>
      </c>
      <c r="C69" s="1030"/>
      <c r="D69" s="1030"/>
      <c r="E69" s="1030"/>
      <c r="F69" s="1030"/>
      <c r="G69" s="1030"/>
      <c r="H69" s="1030"/>
      <c r="I69" s="1030"/>
      <c r="J69" s="1030"/>
      <c r="K69" s="1030"/>
      <c r="L69" s="1030"/>
      <c r="M69" s="1030"/>
      <c r="N69" s="1030"/>
      <c r="O69" s="1030"/>
      <c r="P69" s="1031"/>
      <c r="Q69" s="1032">
        <v>554</v>
      </c>
      <c r="R69" s="1026"/>
      <c r="S69" s="1026"/>
      <c r="T69" s="1026"/>
      <c r="U69" s="1026"/>
      <c r="V69" s="1026">
        <v>540</v>
      </c>
      <c r="W69" s="1026"/>
      <c r="X69" s="1026"/>
      <c r="Y69" s="1026"/>
      <c r="Z69" s="1026"/>
      <c r="AA69" s="1026">
        <v>14</v>
      </c>
      <c r="AB69" s="1026"/>
      <c r="AC69" s="1026"/>
      <c r="AD69" s="1026"/>
      <c r="AE69" s="1026"/>
      <c r="AF69" s="1026">
        <v>14</v>
      </c>
      <c r="AG69" s="1026"/>
      <c r="AH69" s="1026"/>
      <c r="AI69" s="1026"/>
      <c r="AJ69" s="1026"/>
      <c r="AK69" s="1026">
        <v>28</v>
      </c>
      <c r="AL69" s="1026"/>
      <c r="AM69" s="1026"/>
      <c r="AN69" s="1026"/>
      <c r="AO69" s="1026"/>
      <c r="AP69" s="1026" t="s">
        <v>591</v>
      </c>
      <c r="AQ69" s="1026"/>
      <c r="AR69" s="1026"/>
      <c r="AS69" s="1026"/>
      <c r="AT69" s="1026"/>
      <c r="AU69" s="1026" t="s">
        <v>591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594</v>
      </c>
      <c r="C70" s="1030"/>
      <c r="D70" s="1030"/>
      <c r="E70" s="1030"/>
      <c r="F70" s="1030"/>
      <c r="G70" s="1030"/>
      <c r="H70" s="1030"/>
      <c r="I70" s="1030"/>
      <c r="J70" s="1030"/>
      <c r="K70" s="1030"/>
      <c r="L70" s="1030"/>
      <c r="M70" s="1030"/>
      <c r="N70" s="1030"/>
      <c r="O70" s="1030"/>
      <c r="P70" s="1031"/>
      <c r="Q70" s="1032">
        <v>147560</v>
      </c>
      <c r="R70" s="1026"/>
      <c r="S70" s="1026"/>
      <c r="T70" s="1026"/>
      <c r="U70" s="1026"/>
      <c r="V70" s="1026">
        <v>144733</v>
      </c>
      <c r="W70" s="1026"/>
      <c r="X70" s="1026"/>
      <c r="Y70" s="1026"/>
      <c r="Z70" s="1026"/>
      <c r="AA70" s="1026">
        <v>2827</v>
      </c>
      <c r="AB70" s="1026"/>
      <c r="AC70" s="1026"/>
      <c r="AD70" s="1026"/>
      <c r="AE70" s="1026"/>
      <c r="AF70" s="1026">
        <v>2827</v>
      </c>
      <c r="AG70" s="1026"/>
      <c r="AH70" s="1026"/>
      <c r="AI70" s="1026"/>
      <c r="AJ70" s="1026"/>
      <c r="AK70" s="1026">
        <v>2337</v>
      </c>
      <c r="AL70" s="1026"/>
      <c r="AM70" s="1026"/>
      <c r="AN70" s="1026"/>
      <c r="AO70" s="1026"/>
      <c r="AP70" s="1026" t="s">
        <v>591</v>
      </c>
      <c r="AQ70" s="1026"/>
      <c r="AR70" s="1026"/>
      <c r="AS70" s="1026"/>
      <c r="AT70" s="1026"/>
      <c r="AU70" s="1026" t="s">
        <v>591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595</v>
      </c>
      <c r="C71" s="1030"/>
      <c r="D71" s="1030"/>
      <c r="E71" s="1030"/>
      <c r="F71" s="1030"/>
      <c r="G71" s="1030"/>
      <c r="H71" s="1030"/>
      <c r="I71" s="1030"/>
      <c r="J71" s="1030"/>
      <c r="K71" s="1030"/>
      <c r="L71" s="1030"/>
      <c r="M71" s="1030"/>
      <c r="N71" s="1030"/>
      <c r="O71" s="1030"/>
      <c r="P71" s="1031"/>
      <c r="Q71" s="1032">
        <v>24314</v>
      </c>
      <c r="R71" s="1026"/>
      <c r="S71" s="1026"/>
      <c r="T71" s="1026"/>
      <c r="U71" s="1026"/>
      <c r="V71" s="1026">
        <v>20301</v>
      </c>
      <c r="W71" s="1026"/>
      <c r="X71" s="1026"/>
      <c r="Y71" s="1026"/>
      <c r="Z71" s="1026"/>
      <c r="AA71" s="1026">
        <v>4013</v>
      </c>
      <c r="AB71" s="1026"/>
      <c r="AC71" s="1026"/>
      <c r="AD71" s="1026"/>
      <c r="AE71" s="1026"/>
      <c r="AF71" s="1026">
        <v>32328</v>
      </c>
      <c r="AG71" s="1026"/>
      <c r="AH71" s="1026"/>
      <c r="AI71" s="1026"/>
      <c r="AJ71" s="1026"/>
      <c r="AK71" s="1026" t="s">
        <v>591</v>
      </c>
      <c r="AL71" s="1026"/>
      <c r="AM71" s="1026"/>
      <c r="AN71" s="1026"/>
      <c r="AO71" s="1026"/>
      <c r="AP71" s="1026">
        <v>55202</v>
      </c>
      <c r="AQ71" s="1026"/>
      <c r="AR71" s="1026"/>
      <c r="AS71" s="1026"/>
      <c r="AT71" s="1026"/>
      <c r="AU71" s="1026" t="s">
        <v>591</v>
      </c>
      <c r="AV71" s="1026"/>
      <c r="AW71" s="1026"/>
      <c r="AX71" s="1026"/>
      <c r="AY71" s="1026"/>
      <c r="AZ71" s="1027" t="s">
        <v>597</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596</v>
      </c>
      <c r="C72" s="1030"/>
      <c r="D72" s="1030"/>
      <c r="E72" s="1030"/>
      <c r="F72" s="1030"/>
      <c r="G72" s="1030"/>
      <c r="H72" s="1030"/>
      <c r="I72" s="1030"/>
      <c r="J72" s="1030"/>
      <c r="K72" s="1030"/>
      <c r="L72" s="1030"/>
      <c r="M72" s="1030"/>
      <c r="N72" s="1030"/>
      <c r="O72" s="1030"/>
      <c r="P72" s="1031"/>
      <c r="Q72" s="1032">
        <v>774</v>
      </c>
      <c r="R72" s="1026"/>
      <c r="S72" s="1026"/>
      <c r="T72" s="1026"/>
      <c r="U72" s="1026"/>
      <c r="V72" s="1026">
        <v>581</v>
      </c>
      <c r="W72" s="1026"/>
      <c r="X72" s="1026"/>
      <c r="Y72" s="1026"/>
      <c r="Z72" s="1026"/>
      <c r="AA72" s="1026">
        <v>193</v>
      </c>
      <c r="AB72" s="1026"/>
      <c r="AC72" s="1026"/>
      <c r="AD72" s="1026"/>
      <c r="AE72" s="1026"/>
      <c r="AF72" s="1026">
        <v>1559</v>
      </c>
      <c r="AG72" s="1026"/>
      <c r="AH72" s="1026"/>
      <c r="AI72" s="1026"/>
      <c r="AJ72" s="1026"/>
      <c r="AK72" s="1026" t="s">
        <v>591</v>
      </c>
      <c r="AL72" s="1026"/>
      <c r="AM72" s="1026"/>
      <c r="AN72" s="1026"/>
      <c r="AO72" s="1026"/>
      <c r="AP72" s="1026">
        <v>1100</v>
      </c>
      <c r="AQ72" s="1026"/>
      <c r="AR72" s="1026"/>
      <c r="AS72" s="1026"/>
      <c r="AT72" s="1026"/>
      <c r="AU72" s="1026" t="s">
        <v>591</v>
      </c>
      <c r="AV72" s="1026"/>
      <c r="AW72" s="1026"/>
      <c r="AX72" s="1026"/>
      <c r="AY72" s="1026"/>
      <c r="AZ72" s="1027" t="s">
        <v>597</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36728</v>
      </c>
      <c r="AG88" s="1014"/>
      <c r="AH88" s="1014"/>
      <c r="AI88" s="1014"/>
      <c r="AJ88" s="1014"/>
      <c r="AK88" s="1018"/>
      <c r="AL88" s="1018"/>
      <c r="AM88" s="1018"/>
      <c r="AN88" s="1018"/>
      <c r="AO88" s="1018"/>
      <c r="AP88" s="1014">
        <v>56301</v>
      </c>
      <c r="AQ88" s="1014"/>
      <c r="AR88" s="1014"/>
      <c r="AS88" s="1014"/>
      <c r="AT88" s="1014"/>
      <c r="AU88" s="1014" t="s">
        <v>606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23</v>
      </c>
      <c r="CS102" s="1006"/>
      <c r="CT102" s="1006"/>
      <c r="CU102" s="1006"/>
      <c r="CV102" s="1007"/>
      <c r="CW102" s="1005">
        <v>27</v>
      </c>
      <c r="CX102" s="1006"/>
      <c r="CY102" s="1006"/>
      <c r="CZ102" s="1006"/>
      <c r="DA102" s="1007"/>
      <c r="DB102" s="1005" t="s">
        <v>606</v>
      </c>
      <c r="DC102" s="1006"/>
      <c r="DD102" s="1006"/>
      <c r="DE102" s="1006"/>
      <c r="DF102" s="1007"/>
      <c r="DG102" s="1005" t="s">
        <v>606</v>
      </c>
      <c r="DH102" s="1006"/>
      <c r="DI102" s="1006"/>
      <c r="DJ102" s="1006"/>
      <c r="DK102" s="1007"/>
      <c r="DL102" s="1005" t="s">
        <v>606</v>
      </c>
      <c r="DM102" s="1006"/>
      <c r="DN102" s="1006"/>
      <c r="DO102" s="1006"/>
      <c r="DP102" s="1007"/>
      <c r="DQ102" s="1005" t="s">
        <v>606</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309</v>
      </c>
      <c r="AG109" s="949"/>
      <c r="AH109" s="949"/>
      <c r="AI109" s="949"/>
      <c r="AJ109" s="950"/>
      <c r="AK109" s="951" t="s">
        <v>308</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309</v>
      </c>
      <c r="BW109" s="949"/>
      <c r="BX109" s="949"/>
      <c r="BY109" s="949"/>
      <c r="BZ109" s="950"/>
      <c r="CA109" s="951" t="s">
        <v>308</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309</v>
      </c>
      <c r="DM109" s="949"/>
      <c r="DN109" s="949"/>
      <c r="DO109" s="949"/>
      <c r="DP109" s="950"/>
      <c r="DQ109" s="951" t="s">
        <v>308</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2204690</v>
      </c>
      <c r="AB110" s="942"/>
      <c r="AC110" s="942"/>
      <c r="AD110" s="942"/>
      <c r="AE110" s="943"/>
      <c r="AF110" s="944">
        <v>2103363</v>
      </c>
      <c r="AG110" s="942"/>
      <c r="AH110" s="942"/>
      <c r="AI110" s="942"/>
      <c r="AJ110" s="943"/>
      <c r="AK110" s="944">
        <v>2024064</v>
      </c>
      <c r="AL110" s="942"/>
      <c r="AM110" s="942"/>
      <c r="AN110" s="942"/>
      <c r="AO110" s="943"/>
      <c r="AP110" s="945">
        <v>17</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21844383</v>
      </c>
      <c r="BR110" s="889"/>
      <c r="BS110" s="889"/>
      <c r="BT110" s="889"/>
      <c r="BU110" s="889"/>
      <c r="BV110" s="889">
        <v>22393114</v>
      </c>
      <c r="BW110" s="889"/>
      <c r="BX110" s="889"/>
      <c r="BY110" s="889"/>
      <c r="BZ110" s="889"/>
      <c r="CA110" s="889">
        <v>23600540</v>
      </c>
      <c r="CB110" s="889"/>
      <c r="CC110" s="889"/>
      <c r="CD110" s="889"/>
      <c r="CE110" s="889"/>
      <c r="CF110" s="913">
        <v>197.6</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243</v>
      </c>
      <c r="DM110" s="889"/>
      <c r="DN110" s="889"/>
      <c r="DO110" s="889"/>
      <c r="DP110" s="889"/>
      <c r="DQ110" s="889" t="s">
        <v>243</v>
      </c>
      <c r="DR110" s="889"/>
      <c r="DS110" s="889"/>
      <c r="DT110" s="889"/>
      <c r="DU110" s="889"/>
      <c r="DV110" s="890" t="s">
        <v>243</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243</v>
      </c>
      <c r="AB111" s="970"/>
      <c r="AC111" s="970"/>
      <c r="AD111" s="970"/>
      <c r="AE111" s="971"/>
      <c r="AF111" s="972" t="s">
        <v>416</v>
      </c>
      <c r="AG111" s="970"/>
      <c r="AH111" s="970"/>
      <c r="AI111" s="970"/>
      <c r="AJ111" s="971"/>
      <c r="AK111" s="972" t="s">
        <v>243</v>
      </c>
      <c r="AL111" s="970"/>
      <c r="AM111" s="970"/>
      <c r="AN111" s="970"/>
      <c r="AO111" s="971"/>
      <c r="AP111" s="973" t="s">
        <v>416</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v>6608</v>
      </c>
      <c r="BR111" s="861"/>
      <c r="BS111" s="861"/>
      <c r="BT111" s="861"/>
      <c r="BU111" s="861"/>
      <c r="BV111" s="861">
        <v>5330</v>
      </c>
      <c r="BW111" s="861"/>
      <c r="BX111" s="861"/>
      <c r="BY111" s="861"/>
      <c r="BZ111" s="861"/>
      <c r="CA111" s="861">
        <v>4030</v>
      </c>
      <c r="CB111" s="861"/>
      <c r="CC111" s="861"/>
      <c r="CD111" s="861"/>
      <c r="CE111" s="861"/>
      <c r="CF111" s="922">
        <v>0</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243</v>
      </c>
      <c r="DH111" s="861"/>
      <c r="DI111" s="861"/>
      <c r="DJ111" s="861"/>
      <c r="DK111" s="861"/>
      <c r="DL111" s="861" t="s">
        <v>445</v>
      </c>
      <c r="DM111" s="861"/>
      <c r="DN111" s="861"/>
      <c r="DO111" s="861"/>
      <c r="DP111" s="861"/>
      <c r="DQ111" s="861" t="s">
        <v>441</v>
      </c>
      <c r="DR111" s="861"/>
      <c r="DS111" s="861"/>
      <c r="DT111" s="861"/>
      <c r="DU111" s="861"/>
      <c r="DV111" s="838" t="s">
        <v>243</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441</v>
      </c>
      <c r="AB112" s="824"/>
      <c r="AC112" s="824"/>
      <c r="AD112" s="824"/>
      <c r="AE112" s="825"/>
      <c r="AF112" s="826" t="s">
        <v>243</v>
      </c>
      <c r="AG112" s="824"/>
      <c r="AH112" s="824"/>
      <c r="AI112" s="824"/>
      <c r="AJ112" s="825"/>
      <c r="AK112" s="826" t="s">
        <v>243</v>
      </c>
      <c r="AL112" s="824"/>
      <c r="AM112" s="824"/>
      <c r="AN112" s="824"/>
      <c r="AO112" s="825"/>
      <c r="AP112" s="871" t="s">
        <v>441</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9255244</v>
      </c>
      <c r="BR112" s="861"/>
      <c r="BS112" s="861"/>
      <c r="BT112" s="861"/>
      <c r="BU112" s="861"/>
      <c r="BV112" s="861">
        <v>8589392</v>
      </c>
      <c r="BW112" s="861"/>
      <c r="BX112" s="861"/>
      <c r="BY112" s="861"/>
      <c r="BZ112" s="861"/>
      <c r="CA112" s="861">
        <v>8246474</v>
      </c>
      <c r="CB112" s="861"/>
      <c r="CC112" s="861"/>
      <c r="CD112" s="861"/>
      <c r="CE112" s="861"/>
      <c r="CF112" s="922">
        <v>69.099999999999994</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243</v>
      </c>
      <c r="DH112" s="861"/>
      <c r="DI112" s="861"/>
      <c r="DJ112" s="861"/>
      <c r="DK112" s="861"/>
      <c r="DL112" s="861" t="s">
        <v>441</v>
      </c>
      <c r="DM112" s="861"/>
      <c r="DN112" s="861"/>
      <c r="DO112" s="861"/>
      <c r="DP112" s="861"/>
      <c r="DQ112" s="861" t="s">
        <v>243</v>
      </c>
      <c r="DR112" s="861"/>
      <c r="DS112" s="861"/>
      <c r="DT112" s="861"/>
      <c r="DU112" s="861"/>
      <c r="DV112" s="838" t="s">
        <v>243</v>
      </c>
      <c r="DW112" s="838"/>
      <c r="DX112" s="838"/>
      <c r="DY112" s="838"/>
      <c r="DZ112" s="839"/>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673082</v>
      </c>
      <c r="AB113" s="970"/>
      <c r="AC113" s="970"/>
      <c r="AD113" s="970"/>
      <c r="AE113" s="971"/>
      <c r="AF113" s="972">
        <v>638671</v>
      </c>
      <c r="AG113" s="970"/>
      <c r="AH113" s="970"/>
      <c r="AI113" s="970"/>
      <c r="AJ113" s="971"/>
      <c r="AK113" s="972">
        <v>673292</v>
      </c>
      <c r="AL113" s="970"/>
      <c r="AM113" s="970"/>
      <c r="AN113" s="970"/>
      <c r="AO113" s="971"/>
      <c r="AP113" s="973">
        <v>5.6</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t="s">
        <v>445</v>
      </c>
      <c r="BR113" s="861"/>
      <c r="BS113" s="861"/>
      <c r="BT113" s="861"/>
      <c r="BU113" s="861"/>
      <c r="BV113" s="861" t="s">
        <v>243</v>
      </c>
      <c r="BW113" s="861"/>
      <c r="BX113" s="861"/>
      <c r="BY113" s="861"/>
      <c r="BZ113" s="861"/>
      <c r="CA113" s="861" t="s">
        <v>243</v>
      </c>
      <c r="CB113" s="861"/>
      <c r="CC113" s="861"/>
      <c r="CD113" s="861"/>
      <c r="CE113" s="861"/>
      <c r="CF113" s="922" t="s">
        <v>243</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6608</v>
      </c>
      <c r="DH113" s="824"/>
      <c r="DI113" s="824"/>
      <c r="DJ113" s="824"/>
      <c r="DK113" s="825"/>
      <c r="DL113" s="826">
        <v>5330</v>
      </c>
      <c r="DM113" s="824"/>
      <c r="DN113" s="824"/>
      <c r="DO113" s="824"/>
      <c r="DP113" s="825"/>
      <c r="DQ113" s="826">
        <v>4030</v>
      </c>
      <c r="DR113" s="824"/>
      <c r="DS113" s="824"/>
      <c r="DT113" s="824"/>
      <c r="DU113" s="825"/>
      <c r="DV113" s="871">
        <v>0</v>
      </c>
      <c r="DW113" s="872"/>
      <c r="DX113" s="872"/>
      <c r="DY113" s="872"/>
      <c r="DZ113" s="873"/>
    </row>
    <row r="114" spans="1:130" s="247"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243</v>
      </c>
      <c r="AB114" s="824"/>
      <c r="AC114" s="824"/>
      <c r="AD114" s="824"/>
      <c r="AE114" s="825"/>
      <c r="AF114" s="826" t="s">
        <v>243</v>
      </c>
      <c r="AG114" s="824"/>
      <c r="AH114" s="824"/>
      <c r="AI114" s="824"/>
      <c r="AJ114" s="825"/>
      <c r="AK114" s="826">
        <v>1304</v>
      </c>
      <c r="AL114" s="824"/>
      <c r="AM114" s="824"/>
      <c r="AN114" s="824"/>
      <c r="AO114" s="825"/>
      <c r="AP114" s="871">
        <v>0</v>
      </c>
      <c r="AQ114" s="872"/>
      <c r="AR114" s="872"/>
      <c r="AS114" s="872"/>
      <c r="AT114" s="873"/>
      <c r="AU114" s="983"/>
      <c r="AV114" s="984"/>
      <c r="AW114" s="984"/>
      <c r="AX114" s="984"/>
      <c r="AY114" s="984"/>
      <c r="AZ114" s="859" t="s">
        <v>454</v>
      </c>
      <c r="BA114" s="794"/>
      <c r="BB114" s="794"/>
      <c r="BC114" s="794"/>
      <c r="BD114" s="794"/>
      <c r="BE114" s="794"/>
      <c r="BF114" s="794"/>
      <c r="BG114" s="794"/>
      <c r="BH114" s="794"/>
      <c r="BI114" s="794"/>
      <c r="BJ114" s="794"/>
      <c r="BK114" s="794"/>
      <c r="BL114" s="794"/>
      <c r="BM114" s="794"/>
      <c r="BN114" s="794"/>
      <c r="BO114" s="794"/>
      <c r="BP114" s="795"/>
      <c r="BQ114" s="860">
        <v>3410584</v>
      </c>
      <c r="BR114" s="861"/>
      <c r="BS114" s="861"/>
      <c r="BT114" s="861"/>
      <c r="BU114" s="861"/>
      <c r="BV114" s="861">
        <v>2976498</v>
      </c>
      <c r="BW114" s="861"/>
      <c r="BX114" s="861"/>
      <c r="BY114" s="861"/>
      <c r="BZ114" s="861"/>
      <c r="CA114" s="861">
        <v>3092996</v>
      </c>
      <c r="CB114" s="861"/>
      <c r="CC114" s="861"/>
      <c r="CD114" s="861"/>
      <c r="CE114" s="861"/>
      <c r="CF114" s="922">
        <v>25.9</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243</v>
      </c>
      <c r="DH114" s="824"/>
      <c r="DI114" s="824"/>
      <c r="DJ114" s="824"/>
      <c r="DK114" s="825"/>
      <c r="DL114" s="826" t="s">
        <v>243</v>
      </c>
      <c r="DM114" s="824"/>
      <c r="DN114" s="824"/>
      <c r="DO114" s="824"/>
      <c r="DP114" s="825"/>
      <c r="DQ114" s="826" t="s">
        <v>243</v>
      </c>
      <c r="DR114" s="824"/>
      <c r="DS114" s="824"/>
      <c r="DT114" s="824"/>
      <c r="DU114" s="825"/>
      <c r="DV114" s="871" t="s">
        <v>445</v>
      </c>
      <c r="DW114" s="872"/>
      <c r="DX114" s="872"/>
      <c r="DY114" s="872"/>
      <c r="DZ114" s="873"/>
    </row>
    <row r="115" spans="1:130" s="247"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1388</v>
      </c>
      <c r="AB115" s="970"/>
      <c r="AC115" s="970"/>
      <c r="AD115" s="970"/>
      <c r="AE115" s="971"/>
      <c r="AF115" s="972">
        <v>1388</v>
      </c>
      <c r="AG115" s="970"/>
      <c r="AH115" s="970"/>
      <c r="AI115" s="970"/>
      <c r="AJ115" s="971"/>
      <c r="AK115" s="972">
        <v>1387</v>
      </c>
      <c r="AL115" s="970"/>
      <c r="AM115" s="970"/>
      <c r="AN115" s="970"/>
      <c r="AO115" s="971"/>
      <c r="AP115" s="973">
        <v>0</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t="s">
        <v>243</v>
      </c>
      <c r="BR115" s="861"/>
      <c r="BS115" s="861"/>
      <c r="BT115" s="861"/>
      <c r="BU115" s="861"/>
      <c r="BV115" s="861" t="s">
        <v>416</v>
      </c>
      <c r="BW115" s="861"/>
      <c r="BX115" s="861"/>
      <c r="BY115" s="861"/>
      <c r="BZ115" s="861"/>
      <c r="CA115" s="861" t="s">
        <v>243</v>
      </c>
      <c r="CB115" s="861"/>
      <c r="CC115" s="861"/>
      <c r="CD115" s="861"/>
      <c r="CE115" s="861"/>
      <c r="CF115" s="922" t="s">
        <v>416</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445</v>
      </c>
      <c r="DH115" s="824"/>
      <c r="DI115" s="824"/>
      <c r="DJ115" s="824"/>
      <c r="DK115" s="825"/>
      <c r="DL115" s="826" t="s">
        <v>445</v>
      </c>
      <c r="DM115" s="824"/>
      <c r="DN115" s="824"/>
      <c r="DO115" s="824"/>
      <c r="DP115" s="825"/>
      <c r="DQ115" s="826" t="s">
        <v>416</v>
      </c>
      <c r="DR115" s="824"/>
      <c r="DS115" s="824"/>
      <c r="DT115" s="824"/>
      <c r="DU115" s="825"/>
      <c r="DV115" s="871" t="s">
        <v>445</v>
      </c>
      <c r="DW115" s="872"/>
      <c r="DX115" s="872"/>
      <c r="DY115" s="872"/>
      <c r="DZ115" s="873"/>
    </row>
    <row r="116" spans="1:130" s="247" customFormat="1" ht="26.25" customHeight="1" x14ac:dyDescent="0.15">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416</v>
      </c>
      <c r="AB116" s="824"/>
      <c r="AC116" s="824"/>
      <c r="AD116" s="824"/>
      <c r="AE116" s="825"/>
      <c r="AF116" s="826" t="s">
        <v>243</v>
      </c>
      <c r="AG116" s="824"/>
      <c r="AH116" s="824"/>
      <c r="AI116" s="824"/>
      <c r="AJ116" s="825"/>
      <c r="AK116" s="826" t="s">
        <v>243</v>
      </c>
      <c r="AL116" s="824"/>
      <c r="AM116" s="824"/>
      <c r="AN116" s="824"/>
      <c r="AO116" s="825"/>
      <c r="AP116" s="871" t="s">
        <v>243</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243</v>
      </c>
      <c r="BR116" s="861"/>
      <c r="BS116" s="861"/>
      <c r="BT116" s="861"/>
      <c r="BU116" s="861"/>
      <c r="BV116" s="861" t="s">
        <v>243</v>
      </c>
      <c r="BW116" s="861"/>
      <c r="BX116" s="861"/>
      <c r="BY116" s="861"/>
      <c r="BZ116" s="861"/>
      <c r="CA116" s="861" t="s">
        <v>243</v>
      </c>
      <c r="CB116" s="861"/>
      <c r="CC116" s="861"/>
      <c r="CD116" s="861"/>
      <c r="CE116" s="861"/>
      <c r="CF116" s="922" t="s">
        <v>243</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243</v>
      </c>
      <c r="DH116" s="824"/>
      <c r="DI116" s="824"/>
      <c r="DJ116" s="824"/>
      <c r="DK116" s="825"/>
      <c r="DL116" s="826" t="s">
        <v>445</v>
      </c>
      <c r="DM116" s="824"/>
      <c r="DN116" s="824"/>
      <c r="DO116" s="824"/>
      <c r="DP116" s="825"/>
      <c r="DQ116" s="826" t="s">
        <v>441</v>
      </c>
      <c r="DR116" s="824"/>
      <c r="DS116" s="824"/>
      <c r="DT116" s="824"/>
      <c r="DU116" s="825"/>
      <c r="DV116" s="871" t="s">
        <v>243</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2879160</v>
      </c>
      <c r="AB117" s="956"/>
      <c r="AC117" s="956"/>
      <c r="AD117" s="956"/>
      <c r="AE117" s="957"/>
      <c r="AF117" s="958">
        <v>2743422</v>
      </c>
      <c r="AG117" s="956"/>
      <c r="AH117" s="956"/>
      <c r="AI117" s="956"/>
      <c r="AJ117" s="957"/>
      <c r="AK117" s="958">
        <v>2700047</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243</v>
      </c>
      <c r="BR117" s="861"/>
      <c r="BS117" s="861"/>
      <c r="BT117" s="861"/>
      <c r="BU117" s="861"/>
      <c r="BV117" s="861" t="s">
        <v>243</v>
      </c>
      <c r="BW117" s="861"/>
      <c r="BX117" s="861"/>
      <c r="BY117" s="861"/>
      <c r="BZ117" s="861"/>
      <c r="CA117" s="861" t="s">
        <v>243</v>
      </c>
      <c r="CB117" s="861"/>
      <c r="CC117" s="861"/>
      <c r="CD117" s="861"/>
      <c r="CE117" s="861"/>
      <c r="CF117" s="922" t="s">
        <v>445</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441</v>
      </c>
      <c r="DH117" s="824"/>
      <c r="DI117" s="824"/>
      <c r="DJ117" s="824"/>
      <c r="DK117" s="825"/>
      <c r="DL117" s="826" t="s">
        <v>243</v>
      </c>
      <c r="DM117" s="824"/>
      <c r="DN117" s="824"/>
      <c r="DO117" s="824"/>
      <c r="DP117" s="825"/>
      <c r="DQ117" s="826" t="s">
        <v>243</v>
      </c>
      <c r="DR117" s="824"/>
      <c r="DS117" s="824"/>
      <c r="DT117" s="824"/>
      <c r="DU117" s="825"/>
      <c r="DV117" s="871" t="s">
        <v>243</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309</v>
      </c>
      <c r="AG118" s="949"/>
      <c r="AH118" s="949"/>
      <c r="AI118" s="949"/>
      <c r="AJ118" s="950"/>
      <c r="AK118" s="951" t="s">
        <v>308</v>
      </c>
      <c r="AL118" s="949"/>
      <c r="AM118" s="949"/>
      <c r="AN118" s="949"/>
      <c r="AO118" s="950"/>
      <c r="AP118" s="952" t="s">
        <v>435</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441</v>
      </c>
      <c r="BR118" s="892"/>
      <c r="BS118" s="892"/>
      <c r="BT118" s="892"/>
      <c r="BU118" s="892"/>
      <c r="BV118" s="892" t="s">
        <v>243</v>
      </c>
      <c r="BW118" s="892"/>
      <c r="BX118" s="892"/>
      <c r="BY118" s="892"/>
      <c r="BZ118" s="892"/>
      <c r="CA118" s="892" t="s">
        <v>243</v>
      </c>
      <c r="CB118" s="892"/>
      <c r="CC118" s="892"/>
      <c r="CD118" s="892"/>
      <c r="CE118" s="892"/>
      <c r="CF118" s="922" t="s">
        <v>441</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445</v>
      </c>
      <c r="DH118" s="824"/>
      <c r="DI118" s="824"/>
      <c r="DJ118" s="824"/>
      <c r="DK118" s="825"/>
      <c r="DL118" s="826" t="s">
        <v>243</v>
      </c>
      <c r="DM118" s="824"/>
      <c r="DN118" s="824"/>
      <c r="DO118" s="824"/>
      <c r="DP118" s="825"/>
      <c r="DQ118" s="826" t="s">
        <v>243</v>
      </c>
      <c r="DR118" s="824"/>
      <c r="DS118" s="824"/>
      <c r="DT118" s="824"/>
      <c r="DU118" s="825"/>
      <c r="DV118" s="871" t="s">
        <v>243</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243</v>
      </c>
      <c r="AB119" s="942"/>
      <c r="AC119" s="942"/>
      <c r="AD119" s="942"/>
      <c r="AE119" s="943"/>
      <c r="AF119" s="944" t="s">
        <v>243</v>
      </c>
      <c r="AG119" s="942"/>
      <c r="AH119" s="942"/>
      <c r="AI119" s="942"/>
      <c r="AJ119" s="943"/>
      <c r="AK119" s="944" t="s">
        <v>441</v>
      </c>
      <c r="AL119" s="942"/>
      <c r="AM119" s="942"/>
      <c r="AN119" s="942"/>
      <c r="AO119" s="943"/>
      <c r="AP119" s="945" t="s">
        <v>441</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467</v>
      </c>
      <c r="BP119" s="925"/>
      <c r="BQ119" s="929">
        <v>34516819</v>
      </c>
      <c r="BR119" s="892"/>
      <c r="BS119" s="892"/>
      <c r="BT119" s="892"/>
      <c r="BU119" s="892"/>
      <c r="BV119" s="892">
        <v>33964334</v>
      </c>
      <c r="BW119" s="892"/>
      <c r="BX119" s="892"/>
      <c r="BY119" s="892"/>
      <c r="BZ119" s="892"/>
      <c r="CA119" s="892">
        <v>34944040</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243</v>
      </c>
      <c r="DH119" s="807"/>
      <c r="DI119" s="807"/>
      <c r="DJ119" s="807"/>
      <c r="DK119" s="808"/>
      <c r="DL119" s="809" t="s">
        <v>441</v>
      </c>
      <c r="DM119" s="807"/>
      <c r="DN119" s="807"/>
      <c r="DO119" s="807"/>
      <c r="DP119" s="808"/>
      <c r="DQ119" s="809" t="s">
        <v>243</v>
      </c>
      <c r="DR119" s="807"/>
      <c r="DS119" s="807"/>
      <c r="DT119" s="807"/>
      <c r="DU119" s="808"/>
      <c r="DV119" s="895" t="s">
        <v>445</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243</v>
      </c>
      <c r="AB120" s="824"/>
      <c r="AC120" s="824"/>
      <c r="AD120" s="824"/>
      <c r="AE120" s="825"/>
      <c r="AF120" s="826" t="s">
        <v>441</v>
      </c>
      <c r="AG120" s="824"/>
      <c r="AH120" s="824"/>
      <c r="AI120" s="824"/>
      <c r="AJ120" s="825"/>
      <c r="AK120" s="826" t="s">
        <v>441</v>
      </c>
      <c r="AL120" s="824"/>
      <c r="AM120" s="824"/>
      <c r="AN120" s="824"/>
      <c r="AO120" s="825"/>
      <c r="AP120" s="871" t="s">
        <v>441</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6088287</v>
      </c>
      <c r="BR120" s="889"/>
      <c r="BS120" s="889"/>
      <c r="BT120" s="889"/>
      <c r="BU120" s="889"/>
      <c r="BV120" s="889">
        <v>5672996</v>
      </c>
      <c r="BW120" s="889"/>
      <c r="BX120" s="889"/>
      <c r="BY120" s="889"/>
      <c r="BZ120" s="889"/>
      <c r="CA120" s="889">
        <v>5249808</v>
      </c>
      <c r="CB120" s="889"/>
      <c r="CC120" s="889"/>
      <c r="CD120" s="889"/>
      <c r="CE120" s="889"/>
      <c r="CF120" s="913">
        <v>44</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5880861</v>
      </c>
      <c r="DH120" s="889"/>
      <c r="DI120" s="889"/>
      <c r="DJ120" s="889"/>
      <c r="DK120" s="889"/>
      <c r="DL120" s="889">
        <v>5370130</v>
      </c>
      <c r="DM120" s="889"/>
      <c r="DN120" s="889"/>
      <c r="DO120" s="889"/>
      <c r="DP120" s="889"/>
      <c r="DQ120" s="889">
        <v>5157637</v>
      </c>
      <c r="DR120" s="889"/>
      <c r="DS120" s="889"/>
      <c r="DT120" s="889"/>
      <c r="DU120" s="889"/>
      <c r="DV120" s="890">
        <v>43.2</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1388</v>
      </c>
      <c r="AB121" s="824"/>
      <c r="AC121" s="824"/>
      <c r="AD121" s="824"/>
      <c r="AE121" s="825"/>
      <c r="AF121" s="826">
        <v>1388</v>
      </c>
      <c r="AG121" s="824"/>
      <c r="AH121" s="824"/>
      <c r="AI121" s="824"/>
      <c r="AJ121" s="825"/>
      <c r="AK121" s="826">
        <v>1387</v>
      </c>
      <c r="AL121" s="824"/>
      <c r="AM121" s="824"/>
      <c r="AN121" s="824"/>
      <c r="AO121" s="825"/>
      <c r="AP121" s="871">
        <v>0</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6529</v>
      </c>
      <c r="BR121" s="861"/>
      <c r="BS121" s="861"/>
      <c r="BT121" s="861"/>
      <c r="BU121" s="861"/>
      <c r="BV121" s="861">
        <v>2057</v>
      </c>
      <c r="BW121" s="861"/>
      <c r="BX121" s="861"/>
      <c r="BY121" s="861"/>
      <c r="BZ121" s="861"/>
      <c r="CA121" s="861">
        <v>592</v>
      </c>
      <c r="CB121" s="861"/>
      <c r="CC121" s="861"/>
      <c r="CD121" s="861"/>
      <c r="CE121" s="861"/>
      <c r="CF121" s="922">
        <v>0</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3186732</v>
      </c>
      <c r="DH121" s="861"/>
      <c r="DI121" s="861"/>
      <c r="DJ121" s="861"/>
      <c r="DK121" s="861"/>
      <c r="DL121" s="861">
        <v>3090986</v>
      </c>
      <c r="DM121" s="861"/>
      <c r="DN121" s="861"/>
      <c r="DO121" s="861"/>
      <c r="DP121" s="861"/>
      <c r="DQ121" s="861">
        <v>3012784</v>
      </c>
      <c r="DR121" s="861"/>
      <c r="DS121" s="861"/>
      <c r="DT121" s="861"/>
      <c r="DU121" s="861"/>
      <c r="DV121" s="838">
        <v>25.2</v>
      </c>
      <c r="DW121" s="838"/>
      <c r="DX121" s="838"/>
      <c r="DY121" s="838"/>
      <c r="DZ121" s="839"/>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441</v>
      </c>
      <c r="AB122" s="824"/>
      <c r="AC122" s="824"/>
      <c r="AD122" s="824"/>
      <c r="AE122" s="825"/>
      <c r="AF122" s="826" t="s">
        <v>441</v>
      </c>
      <c r="AG122" s="824"/>
      <c r="AH122" s="824"/>
      <c r="AI122" s="824"/>
      <c r="AJ122" s="825"/>
      <c r="AK122" s="826" t="s">
        <v>243</v>
      </c>
      <c r="AL122" s="824"/>
      <c r="AM122" s="824"/>
      <c r="AN122" s="824"/>
      <c r="AO122" s="825"/>
      <c r="AP122" s="871" t="s">
        <v>445</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18588322</v>
      </c>
      <c r="BR122" s="892"/>
      <c r="BS122" s="892"/>
      <c r="BT122" s="892"/>
      <c r="BU122" s="892"/>
      <c r="BV122" s="892">
        <v>18821354</v>
      </c>
      <c r="BW122" s="892"/>
      <c r="BX122" s="892"/>
      <c r="BY122" s="892"/>
      <c r="BZ122" s="892"/>
      <c r="CA122" s="892">
        <v>19346477</v>
      </c>
      <c r="CB122" s="892"/>
      <c r="CC122" s="892"/>
      <c r="CD122" s="892"/>
      <c r="CE122" s="892"/>
      <c r="CF122" s="893">
        <v>162</v>
      </c>
      <c r="CG122" s="894"/>
      <c r="CH122" s="894"/>
      <c r="CI122" s="894"/>
      <c r="CJ122" s="894"/>
      <c r="CK122" s="916"/>
      <c r="CL122" s="902"/>
      <c r="CM122" s="902"/>
      <c r="CN122" s="902"/>
      <c r="CO122" s="903"/>
      <c r="CP122" s="882" t="s">
        <v>410</v>
      </c>
      <c r="CQ122" s="883"/>
      <c r="CR122" s="883"/>
      <c r="CS122" s="883"/>
      <c r="CT122" s="883"/>
      <c r="CU122" s="883"/>
      <c r="CV122" s="883"/>
      <c r="CW122" s="883"/>
      <c r="CX122" s="883"/>
      <c r="CY122" s="883"/>
      <c r="CZ122" s="883"/>
      <c r="DA122" s="883"/>
      <c r="DB122" s="883"/>
      <c r="DC122" s="883"/>
      <c r="DD122" s="883"/>
      <c r="DE122" s="883"/>
      <c r="DF122" s="884"/>
      <c r="DG122" s="860">
        <v>179949</v>
      </c>
      <c r="DH122" s="861"/>
      <c r="DI122" s="861"/>
      <c r="DJ122" s="861"/>
      <c r="DK122" s="861"/>
      <c r="DL122" s="861">
        <v>128276</v>
      </c>
      <c r="DM122" s="861"/>
      <c r="DN122" s="861"/>
      <c r="DO122" s="861"/>
      <c r="DP122" s="861"/>
      <c r="DQ122" s="861">
        <v>76053</v>
      </c>
      <c r="DR122" s="861"/>
      <c r="DS122" s="861"/>
      <c r="DT122" s="861"/>
      <c r="DU122" s="861"/>
      <c r="DV122" s="838">
        <v>0.6</v>
      </c>
      <c r="DW122" s="838"/>
      <c r="DX122" s="838"/>
      <c r="DY122" s="838"/>
      <c r="DZ122" s="839"/>
    </row>
    <row r="123" spans="1:130" s="247" customFormat="1" ht="26.25" customHeight="1" x14ac:dyDescent="0.15">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243</v>
      </c>
      <c r="AB123" s="824"/>
      <c r="AC123" s="824"/>
      <c r="AD123" s="824"/>
      <c r="AE123" s="825"/>
      <c r="AF123" s="826" t="s">
        <v>445</v>
      </c>
      <c r="AG123" s="824"/>
      <c r="AH123" s="824"/>
      <c r="AI123" s="824"/>
      <c r="AJ123" s="825"/>
      <c r="AK123" s="826" t="s">
        <v>445</v>
      </c>
      <c r="AL123" s="824"/>
      <c r="AM123" s="824"/>
      <c r="AN123" s="824"/>
      <c r="AO123" s="825"/>
      <c r="AP123" s="871" t="s">
        <v>243</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477</v>
      </c>
      <c r="BP123" s="925"/>
      <c r="BQ123" s="879">
        <v>24683138</v>
      </c>
      <c r="BR123" s="880"/>
      <c r="BS123" s="880"/>
      <c r="BT123" s="880"/>
      <c r="BU123" s="880"/>
      <c r="BV123" s="880">
        <v>24496407</v>
      </c>
      <c r="BW123" s="880"/>
      <c r="BX123" s="880"/>
      <c r="BY123" s="880"/>
      <c r="BZ123" s="880"/>
      <c r="CA123" s="880">
        <v>24596877</v>
      </c>
      <c r="CB123" s="880"/>
      <c r="CC123" s="880"/>
      <c r="CD123" s="880"/>
      <c r="CE123" s="880"/>
      <c r="CF123" s="790"/>
      <c r="CG123" s="791"/>
      <c r="CH123" s="791"/>
      <c r="CI123" s="791"/>
      <c r="CJ123" s="881"/>
      <c r="CK123" s="916"/>
      <c r="CL123" s="902"/>
      <c r="CM123" s="902"/>
      <c r="CN123" s="902"/>
      <c r="CO123" s="903"/>
      <c r="CP123" s="882" t="s">
        <v>478</v>
      </c>
      <c r="CQ123" s="883"/>
      <c r="CR123" s="883"/>
      <c r="CS123" s="883"/>
      <c r="CT123" s="883"/>
      <c r="CU123" s="883"/>
      <c r="CV123" s="883"/>
      <c r="CW123" s="883"/>
      <c r="CX123" s="883"/>
      <c r="CY123" s="883"/>
      <c r="CZ123" s="883"/>
      <c r="DA123" s="883"/>
      <c r="DB123" s="883"/>
      <c r="DC123" s="883"/>
      <c r="DD123" s="883"/>
      <c r="DE123" s="883"/>
      <c r="DF123" s="884"/>
      <c r="DG123" s="823" t="s">
        <v>243</v>
      </c>
      <c r="DH123" s="824"/>
      <c r="DI123" s="824"/>
      <c r="DJ123" s="824"/>
      <c r="DK123" s="825"/>
      <c r="DL123" s="826" t="s">
        <v>445</v>
      </c>
      <c r="DM123" s="824"/>
      <c r="DN123" s="824"/>
      <c r="DO123" s="824"/>
      <c r="DP123" s="825"/>
      <c r="DQ123" s="826" t="s">
        <v>445</v>
      </c>
      <c r="DR123" s="824"/>
      <c r="DS123" s="824"/>
      <c r="DT123" s="824"/>
      <c r="DU123" s="825"/>
      <c r="DV123" s="871" t="s">
        <v>445</v>
      </c>
      <c r="DW123" s="872"/>
      <c r="DX123" s="872"/>
      <c r="DY123" s="872"/>
      <c r="DZ123" s="873"/>
    </row>
    <row r="124" spans="1:130" s="247" customFormat="1" ht="26.25" customHeight="1" thickBot="1" x14ac:dyDescent="0.2">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445</v>
      </c>
      <c r="AB124" s="824"/>
      <c r="AC124" s="824"/>
      <c r="AD124" s="824"/>
      <c r="AE124" s="825"/>
      <c r="AF124" s="826" t="s">
        <v>445</v>
      </c>
      <c r="AG124" s="824"/>
      <c r="AH124" s="824"/>
      <c r="AI124" s="824"/>
      <c r="AJ124" s="825"/>
      <c r="AK124" s="826" t="s">
        <v>243</v>
      </c>
      <c r="AL124" s="824"/>
      <c r="AM124" s="824"/>
      <c r="AN124" s="824"/>
      <c r="AO124" s="825"/>
      <c r="AP124" s="871" t="s">
        <v>445</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81.5</v>
      </c>
      <c r="BR124" s="878"/>
      <c r="BS124" s="878"/>
      <c r="BT124" s="878"/>
      <c r="BU124" s="878"/>
      <c r="BV124" s="878">
        <v>78.2</v>
      </c>
      <c r="BW124" s="878"/>
      <c r="BX124" s="878"/>
      <c r="BY124" s="878"/>
      <c r="BZ124" s="878"/>
      <c r="CA124" s="878">
        <v>86.6</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v>7702</v>
      </c>
      <c r="DH124" s="807"/>
      <c r="DI124" s="807"/>
      <c r="DJ124" s="807"/>
      <c r="DK124" s="808"/>
      <c r="DL124" s="809" t="s">
        <v>243</v>
      </c>
      <c r="DM124" s="807"/>
      <c r="DN124" s="807"/>
      <c r="DO124" s="807"/>
      <c r="DP124" s="808"/>
      <c r="DQ124" s="809" t="s">
        <v>243</v>
      </c>
      <c r="DR124" s="807"/>
      <c r="DS124" s="807"/>
      <c r="DT124" s="807"/>
      <c r="DU124" s="808"/>
      <c r="DV124" s="895" t="s">
        <v>243</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243</v>
      </c>
      <c r="AB125" s="824"/>
      <c r="AC125" s="824"/>
      <c r="AD125" s="824"/>
      <c r="AE125" s="825"/>
      <c r="AF125" s="826" t="s">
        <v>243</v>
      </c>
      <c r="AG125" s="824"/>
      <c r="AH125" s="824"/>
      <c r="AI125" s="824"/>
      <c r="AJ125" s="825"/>
      <c r="AK125" s="826" t="s">
        <v>243</v>
      </c>
      <c r="AL125" s="824"/>
      <c r="AM125" s="824"/>
      <c r="AN125" s="824"/>
      <c r="AO125" s="825"/>
      <c r="AP125" s="871" t="s">
        <v>243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243</v>
      </c>
      <c r="DH125" s="889"/>
      <c r="DI125" s="889"/>
      <c r="DJ125" s="889"/>
      <c r="DK125" s="889"/>
      <c r="DL125" s="889" t="s">
        <v>243</v>
      </c>
      <c r="DM125" s="889"/>
      <c r="DN125" s="889"/>
      <c r="DO125" s="889"/>
      <c r="DP125" s="889"/>
      <c r="DQ125" s="889" t="s">
        <v>483</v>
      </c>
      <c r="DR125" s="889"/>
      <c r="DS125" s="889"/>
      <c r="DT125" s="889"/>
      <c r="DU125" s="889"/>
      <c r="DV125" s="890" t="s">
        <v>243</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243</v>
      </c>
      <c r="AB126" s="824"/>
      <c r="AC126" s="824"/>
      <c r="AD126" s="824"/>
      <c r="AE126" s="825"/>
      <c r="AF126" s="826" t="s">
        <v>243</v>
      </c>
      <c r="AG126" s="824"/>
      <c r="AH126" s="824"/>
      <c r="AI126" s="824"/>
      <c r="AJ126" s="825"/>
      <c r="AK126" s="826" t="s">
        <v>243</v>
      </c>
      <c r="AL126" s="824"/>
      <c r="AM126" s="824"/>
      <c r="AN126" s="824"/>
      <c r="AO126" s="825"/>
      <c r="AP126" s="871" t="s">
        <v>243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416</v>
      </c>
      <c r="DH126" s="861"/>
      <c r="DI126" s="861"/>
      <c r="DJ126" s="861"/>
      <c r="DK126" s="861"/>
      <c r="DL126" s="861" t="s">
        <v>485</v>
      </c>
      <c r="DM126" s="861"/>
      <c r="DN126" s="861"/>
      <c r="DO126" s="861"/>
      <c r="DP126" s="861"/>
      <c r="DQ126" s="861" t="s">
        <v>395</v>
      </c>
      <c r="DR126" s="861"/>
      <c r="DS126" s="861"/>
      <c r="DT126" s="861"/>
      <c r="DU126" s="861"/>
      <c r="DV126" s="838" t="s">
        <v>243</v>
      </c>
      <c r="DW126" s="838"/>
      <c r="DX126" s="838"/>
      <c r="DY126" s="838"/>
      <c r="DZ126" s="839"/>
    </row>
    <row r="127" spans="1:130" s="247" customFormat="1" ht="26.25" customHeight="1" x14ac:dyDescent="0.15">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487</v>
      </c>
      <c r="AB127" s="824"/>
      <c r="AC127" s="824"/>
      <c r="AD127" s="824"/>
      <c r="AE127" s="825"/>
      <c r="AF127" s="826" t="s">
        <v>243</v>
      </c>
      <c r="AG127" s="824"/>
      <c r="AH127" s="824"/>
      <c r="AI127" s="824"/>
      <c r="AJ127" s="825"/>
      <c r="AK127" s="826" t="s">
        <v>243</v>
      </c>
      <c r="AL127" s="824"/>
      <c r="AM127" s="824"/>
      <c r="AN127" s="824"/>
      <c r="AO127" s="825"/>
      <c r="AP127" s="871" t="s">
        <v>243</v>
      </c>
      <c r="AQ127" s="872"/>
      <c r="AR127" s="872"/>
      <c r="AS127" s="872"/>
      <c r="AT127" s="873"/>
      <c r="AU127" s="283"/>
      <c r="AV127" s="283"/>
      <c r="AW127" s="283"/>
      <c r="AX127" s="888" t="s">
        <v>488</v>
      </c>
      <c r="AY127" s="856"/>
      <c r="AZ127" s="856"/>
      <c r="BA127" s="856"/>
      <c r="BB127" s="856"/>
      <c r="BC127" s="856"/>
      <c r="BD127" s="856"/>
      <c r="BE127" s="857"/>
      <c r="BF127" s="855" t="s">
        <v>489</v>
      </c>
      <c r="BG127" s="856"/>
      <c r="BH127" s="856"/>
      <c r="BI127" s="856"/>
      <c r="BJ127" s="856"/>
      <c r="BK127" s="856"/>
      <c r="BL127" s="857"/>
      <c r="BM127" s="855" t="s">
        <v>490</v>
      </c>
      <c r="BN127" s="856"/>
      <c r="BO127" s="856"/>
      <c r="BP127" s="856"/>
      <c r="BQ127" s="856"/>
      <c r="BR127" s="856"/>
      <c r="BS127" s="857"/>
      <c r="BT127" s="855" t="s">
        <v>491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492</v>
      </c>
      <c r="CQ127" s="794"/>
      <c r="CR127" s="794"/>
      <c r="CS127" s="794"/>
      <c r="CT127" s="794"/>
      <c r="CU127" s="794"/>
      <c r="CV127" s="794"/>
      <c r="CW127" s="794"/>
      <c r="CX127" s="794"/>
      <c r="CY127" s="794"/>
      <c r="CZ127" s="794"/>
      <c r="DA127" s="794"/>
      <c r="DB127" s="794"/>
      <c r="DC127" s="794"/>
      <c r="DD127" s="794"/>
      <c r="DE127" s="794"/>
      <c r="DF127" s="795"/>
      <c r="DG127" s="860" t="s">
        <v>493</v>
      </c>
      <c r="DH127" s="861"/>
      <c r="DI127" s="861"/>
      <c r="DJ127" s="861"/>
      <c r="DK127" s="861"/>
      <c r="DL127" s="861" t="s">
        <v>243</v>
      </c>
      <c r="DM127" s="861"/>
      <c r="DN127" s="861"/>
      <c r="DO127" s="861"/>
      <c r="DP127" s="861"/>
      <c r="DQ127" s="861" t="s">
        <v>243</v>
      </c>
      <c r="DR127" s="861"/>
      <c r="DS127" s="861"/>
      <c r="DT127" s="861"/>
      <c r="DU127" s="861"/>
      <c r="DV127" s="838" t="s">
        <v>243</v>
      </c>
      <c r="DW127" s="838"/>
      <c r="DX127" s="838"/>
      <c r="DY127" s="838"/>
      <c r="DZ127" s="839"/>
    </row>
    <row r="128" spans="1:130" s="247" customFormat="1" ht="26.25" customHeight="1" thickBot="1" x14ac:dyDescent="0.2">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t="s">
        <v>496</v>
      </c>
      <c r="AB128" s="845"/>
      <c r="AC128" s="845"/>
      <c r="AD128" s="845"/>
      <c r="AE128" s="846"/>
      <c r="AF128" s="847" t="s">
        <v>416</v>
      </c>
      <c r="AG128" s="845"/>
      <c r="AH128" s="845"/>
      <c r="AI128" s="845"/>
      <c r="AJ128" s="846"/>
      <c r="AK128" s="847">
        <v>551</v>
      </c>
      <c r="AL128" s="845"/>
      <c r="AM128" s="845"/>
      <c r="AN128" s="845"/>
      <c r="AO128" s="846"/>
      <c r="AP128" s="848"/>
      <c r="AQ128" s="849"/>
      <c r="AR128" s="849"/>
      <c r="AS128" s="849"/>
      <c r="AT128" s="850"/>
      <c r="AU128" s="283"/>
      <c r="AV128" s="283"/>
      <c r="AW128" s="283"/>
      <c r="AX128" s="851" t="s">
        <v>497</v>
      </c>
      <c r="AY128" s="852"/>
      <c r="AZ128" s="852"/>
      <c r="BA128" s="852"/>
      <c r="BB128" s="852"/>
      <c r="BC128" s="852"/>
      <c r="BD128" s="852"/>
      <c r="BE128" s="853"/>
      <c r="BF128" s="830" t="s">
        <v>243</v>
      </c>
      <c r="BG128" s="831"/>
      <c r="BH128" s="831"/>
      <c r="BI128" s="831"/>
      <c r="BJ128" s="831"/>
      <c r="BK128" s="831"/>
      <c r="BL128" s="854"/>
      <c r="BM128" s="830">
        <v>12.91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498</v>
      </c>
      <c r="CQ128" s="772"/>
      <c r="CR128" s="772"/>
      <c r="CS128" s="772"/>
      <c r="CT128" s="772"/>
      <c r="CU128" s="772"/>
      <c r="CV128" s="772"/>
      <c r="CW128" s="772"/>
      <c r="CX128" s="772"/>
      <c r="CY128" s="772"/>
      <c r="CZ128" s="772"/>
      <c r="DA128" s="772"/>
      <c r="DB128" s="772"/>
      <c r="DC128" s="772"/>
      <c r="DD128" s="772"/>
      <c r="DE128" s="772"/>
      <c r="DF128" s="773"/>
      <c r="DG128" s="834" t="s">
        <v>416</v>
      </c>
      <c r="DH128" s="835"/>
      <c r="DI128" s="835"/>
      <c r="DJ128" s="835"/>
      <c r="DK128" s="835"/>
      <c r="DL128" s="835" t="s">
        <v>243</v>
      </c>
      <c r="DM128" s="835"/>
      <c r="DN128" s="835"/>
      <c r="DO128" s="835"/>
      <c r="DP128" s="835"/>
      <c r="DQ128" s="835" t="s">
        <v>243</v>
      </c>
      <c r="DR128" s="835"/>
      <c r="DS128" s="835"/>
      <c r="DT128" s="835"/>
      <c r="DU128" s="835"/>
      <c r="DV128" s="836" t="s">
        <v>243</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499</v>
      </c>
      <c r="X129" s="821"/>
      <c r="Y129" s="821"/>
      <c r="Z129" s="822"/>
      <c r="AA129" s="823">
        <v>13565705</v>
      </c>
      <c r="AB129" s="824"/>
      <c r="AC129" s="824"/>
      <c r="AD129" s="824"/>
      <c r="AE129" s="825"/>
      <c r="AF129" s="826">
        <v>13602932</v>
      </c>
      <c r="AG129" s="824"/>
      <c r="AH129" s="824"/>
      <c r="AI129" s="824"/>
      <c r="AJ129" s="825"/>
      <c r="AK129" s="826">
        <v>13440948</v>
      </c>
      <c r="AL129" s="824"/>
      <c r="AM129" s="824"/>
      <c r="AN129" s="824"/>
      <c r="AO129" s="825"/>
      <c r="AP129" s="827"/>
      <c r="AQ129" s="828"/>
      <c r="AR129" s="828"/>
      <c r="AS129" s="828"/>
      <c r="AT129" s="829"/>
      <c r="AU129" s="285"/>
      <c r="AV129" s="285"/>
      <c r="AW129" s="285"/>
      <c r="AX129" s="793" t="s">
        <v>500</v>
      </c>
      <c r="AY129" s="794"/>
      <c r="AZ129" s="794"/>
      <c r="BA129" s="794"/>
      <c r="BB129" s="794"/>
      <c r="BC129" s="794"/>
      <c r="BD129" s="794"/>
      <c r="BE129" s="795"/>
      <c r="BF129" s="813" t="s">
        <v>501</v>
      </c>
      <c r="BG129" s="814"/>
      <c r="BH129" s="814"/>
      <c r="BI129" s="814"/>
      <c r="BJ129" s="814"/>
      <c r="BK129" s="814"/>
      <c r="BL129" s="815"/>
      <c r="BM129" s="813">
        <v>17.91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503</v>
      </c>
      <c r="X130" s="821"/>
      <c r="Y130" s="821"/>
      <c r="Z130" s="822"/>
      <c r="AA130" s="823">
        <v>1509842</v>
      </c>
      <c r="AB130" s="824"/>
      <c r="AC130" s="824"/>
      <c r="AD130" s="824"/>
      <c r="AE130" s="825"/>
      <c r="AF130" s="826">
        <v>1510183</v>
      </c>
      <c r="AG130" s="824"/>
      <c r="AH130" s="824"/>
      <c r="AI130" s="824"/>
      <c r="AJ130" s="825"/>
      <c r="AK130" s="826">
        <v>1500164</v>
      </c>
      <c r="AL130" s="824"/>
      <c r="AM130" s="824"/>
      <c r="AN130" s="824"/>
      <c r="AO130" s="825"/>
      <c r="AP130" s="827"/>
      <c r="AQ130" s="828"/>
      <c r="AR130" s="828"/>
      <c r="AS130" s="828"/>
      <c r="AT130" s="829"/>
      <c r="AU130" s="285"/>
      <c r="AV130" s="285"/>
      <c r="AW130" s="285"/>
      <c r="AX130" s="793" t="s">
        <v>504</v>
      </c>
      <c r="AY130" s="794"/>
      <c r="AZ130" s="794"/>
      <c r="BA130" s="794"/>
      <c r="BB130" s="794"/>
      <c r="BC130" s="794"/>
      <c r="BD130" s="794"/>
      <c r="BE130" s="795"/>
      <c r="BF130" s="796">
        <v>10.5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505</v>
      </c>
      <c r="X131" s="804"/>
      <c r="Y131" s="804"/>
      <c r="Z131" s="805"/>
      <c r="AA131" s="806">
        <v>12055863</v>
      </c>
      <c r="AB131" s="807"/>
      <c r="AC131" s="807"/>
      <c r="AD131" s="807"/>
      <c r="AE131" s="808"/>
      <c r="AF131" s="809">
        <v>12092749</v>
      </c>
      <c r="AG131" s="807"/>
      <c r="AH131" s="807"/>
      <c r="AI131" s="807"/>
      <c r="AJ131" s="808"/>
      <c r="AK131" s="809">
        <v>11940784</v>
      </c>
      <c r="AL131" s="807"/>
      <c r="AM131" s="807"/>
      <c r="AN131" s="807"/>
      <c r="AO131" s="808"/>
      <c r="AP131" s="810"/>
      <c r="AQ131" s="811"/>
      <c r="AR131" s="811"/>
      <c r="AS131" s="811"/>
      <c r="AT131" s="812"/>
      <c r="AU131" s="285"/>
      <c r="AV131" s="285"/>
      <c r="AW131" s="285"/>
      <c r="AX131" s="771" t="s">
        <v>506</v>
      </c>
      <c r="AY131" s="772"/>
      <c r="AZ131" s="772"/>
      <c r="BA131" s="772"/>
      <c r="BB131" s="772"/>
      <c r="BC131" s="772"/>
      <c r="BD131" s="772"/>
      <c r="BE131" s="773"/>
      <c r="BF131" s="774">
        <v>86.6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508</v>
      </c>
      <c r="W132" s="784"/>
      <c r="X132" s="784"/>
      <c r="Y132" s="784"/>
      <c r="Z132" s="785"/>
      <c r="AA132" s="786">
        <v>11.3581085</v>
      </c>
      <c r="AB132" s="787"/>
      <c r="AC132" s="787"/>
      <c r="AD132" s="787"/>
      <c r="AE132" s="788"/>
      <c r="AF132" s="789">
        <v>10.19816917</v>
      </c>
      <c r="AG132" s="787"/>
      <c r="AH132" s="787"/>
      <c r="AI132" s="787"/>
      <c r="AJ132" s="788"/>
      <c r="AK132" s="789">
        <v>10.043997109999999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509</v>
      </c>
      <c r="W133" s="763"/>
      <c r="X133" s="763"/>
      <c r="Y133" s="763"/>
      <c r="Z133" s="764"/>
      <c r="AA133" s="765">
        <v>11.7</v>
      </c>
      <c r="AB133" s="766"/>
      <c r="AC133" s="766"/>
      <c r="AD133" s="766"/>
      <c r="AE133" s="767"/>
      <c r="AF133" s="765">
        <v>11</v>
      </c>
      <c r="AG133" s="766"/>
      <c r="AH133" s="766"/>
      <c r="AI133" s="766"/>
      <c r="AJ133" s="767"/>
      <c r="AK133" s="765">
        <v>10.5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a28inrHh+UenU4/PkIPX4e5JzE8wWO694Mhph/XvO6EzY4f4FZoG1lWoJMpHreYtPlpDIsWYkqETvX+VR1GnQ==" saltValue="f+Uywp13nHPIpE66JDw4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nCyvT4LL9HFx3x1iaZJwdIH1cGqSL/ioKIKyS0Iy6LA3oe/2uAaz83MPFm1Us4rLLKJs6OmEedQNgxubmfibg==" saltValue="Df9rsFFY8C52YfHef+ej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memq3Q+lDE9KukF7l+C2tghgm3rvzsuh7VUGymu/MmRqihwK05WPoSW/KpokYuf8euPkYreghFDGLj2RVlsbQ==" saltValue="NgqB8+N3d0g4CHuIbFqVP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0"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1"/>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4" t="s">
        <v>518</v>
      </c>
      <c r="AL9" s="1195"/>
      <c r="AM9" s="1195"/>
      <c r="AN9" s="1196"/>
      <c r="AO9" s="313">
        <v>4638566</v>
      </c>
      <c r="AP9" s="313">
        <v>87865</v>
      </c>
      <c r="AQ9" s="314">
        <v>63299</v>
      </c>
      <c r="AR9" s="315">
        <v>38.799999999999997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4" t="s">
        <v>519</v>
      </c>
      <c r="AL10" s="1195"/>
      <c r="AM10" s="1195"/>
      <c r="AN10" s="1196"/>
      <c r="AO10" s="316">
        <v>176987</v>
      </c>
      <c r="AP10" s="316">
        <v>3353</v>
      </c>
      <c r="AQ10" s="317">
        <v>6012</v>
      </c>
      <c r="AR10" s="318">
        <v>-44.2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4" t="s">
        <v>520</v>
      </c>
      <c r="AL11" s="1195"/>
      <c r="AM11" s="1195"/>
      <c r="AN11" s="1196"/>
      <c r="AO11" s="316">
        <v>24428</v>
      </c>
      <c r="AP11" s="316">
        <v>463</v>
      </c>
      <c r="AQ11" s="317">
        <v>6006</v>
      </c>
      <c r="AR11" s="318">
        <v>-92.3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4" t="s">
        <v>521</v>
      </c>
      <c r="AL12" s="1195"/>
      <c r="AM12" s="1195"/>
      <c r="AN12" s="1196"/>
      <c r="AO12" s="316" t="s">
        <v>522</v>
      </c>
      <c r="AP12" s="316" t="s">
        <v>522</v>
      </c>
      <c r="AQ12" s="317">
        <v>1513</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4" t="s">
        <v>523</v>
      </c>
      <c r="AL13" s="1195"/>
      <c r="AM13" s="1195"/>
      <c r="AN13" s="1196"/>
      <c r="AO13" s="316" t="s">
        <v>522</v>
      </c>
      <c r="AP13" s="316" t="s">
        <v>522</v>
      </c>
      <c r="AQ13" s="317">
        <v>6</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4" t="s">
        <v>524</v>
      </c>
      <c r="AL14" s="1195"/>
      <c r="AM14" s="1195"/>
      <c r="AN14" s="1196"/>
      <c r="AO14" s="316">
        <v>188705</v>
      </c>
      <c r="AP14" s="316">
        <v>3574</v>
      </c>
      <c r="AQ14" s="317">
        <v>2299</v>
      </c>
      <c r="AR14" s="318">
        <v>55.5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4" t="s">
        <v>525</v>
      </c>
      <c r="AL15" s="1195"/>
      <c r="AM15" s="1195"/>
      <c r="AN15" s="1196"/>
      <c r="AO15" s="316">
        <v>70068</v>
      </c>
      <c r="AP15" s="316">
        <v>1327</v>
      </c>
      <c r="AQ15" s="317">
        <v>1728</v>
      </c>
      <c r="AR15" s="318">
        <v>-23.2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7" t="s">
        <v>526</v>
      </c>
      <c r="AL16" s="1198"/>
      <c r="AM16" s="1198"/>
      <c r="AN16" s="1199"/>
      <c r="AO16" s="316">
        <v>-317417</v>
      </c>
      <c r="AP16" s="316">
        <v>-6013</v>
      </c>
      <c r="AQ16" s="317">
        <v>-4986</v>
      </c>
      <c r="AR16" s="318">
        <v>20.6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7" t="s">
        <v>188</v>
      </c>
      <c r="AL17" s="1198"/>
      <c r="AM17" s="1198"/>
      <c r="AN17" s="1199"/>
      <c r="AO17" s="316">
        <v>4781337</v>
      </c>
      <c r="AP17" s="316">
        <v>90569</v>
      </c>
      <c r="AQ17" s="317">
        <v>75877</v>
      </c>
      <c r="AR17" s="318">
        <v>19.399999999999999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1" t="s">
        <v>531</v>
      </c>
      <c r="AL21" s="1192"/>
      <c r="AM21" s="1192"/>
      <c r="AN21" s="1193"/>
      <c r="AO21" s="328">
        <v>9.41</v>
      </c>
      <c r="AP21" s="329">
        <v>7.41</v>
      </c>
      <c r="AQ21" s="330">
        <v>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1" t="s">
        <v>532</v>
      </c>
      <c r="AL22" s="1192"/>
      <c r="AM22" s="1192"/>
      <c r="AN22" s="1193"/>
      <c r="AO22" s="333">
        <v>100</v>
      </c>
      <c r="AP22" s="334">
        <v>98.4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0"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1"/>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2" t="s">
        <v>536</v>
      </c>
      <c r="AL32" s="1183"/>
      <c r="AM32" s="1183"/>
      <c r="AN32" s="1184"/>
      <c r="AO32" s="343">
        <v>2024064</v>
      </c>
      <c r="AP32" s="343">
        <v>38340</v>
      </c>
      <c r="AQ32" s="344">
        <v>39476</v>
      </c>
      <c r="AR32" s="345">
        <v>-2.9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2" t="s">
        <v>537</v>
      </c>
      <c r="AL33" s="1183"/>
      <c r="AM33" s="1183"/>
      <c r="AN33" s="1184"/>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2" t="s">
        <v>538</v>
      </c>
      <c r="AL34" s="1183"/>
      <c r="AM34" s="1183"/>
      <c r="AN34" s="1184"/>
      <c r="AO34" s="343" t="s">
        <v>522</v>
      </c>
      <c r="AP34" s="343" t="s">
        <v>522</v>
      </c>
      <c r="AQ34" s="344">
        <v>57</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2" t="s">
        <v>539</v>
      </c>
      <c r="AL35" s="1183"/>
      <c r="AM35" s="1183"/>
      <c r="AN35" s="1184"/>
      <c r="AO35" s="343">
        <v>673292</v>
      </c>
      <c r="AP35" s="343">
        <v>12754</v>
      </c>
      <c r="AQ35" s="344">
        <v>13586</v>
      </c>
      <c r="AR35" s="345">
        <v>-6.1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2" t="s">
        <v>540</v>
      </c>
      <c r="AL36" s="1183"/>
      <c r="AM36" s="1183"/>
      <c r="AN36" s="1184"/>
      <c r="AO36" s="343">
        <v>1304</v>
      </c>
      <c r="AP36" s="343">
        <v>25</v>
      </c>
      <c r="AQ36" s="344">
        <v>1761</v>
      </c>
      <c r="AR36" s="345">
        <v>-98.6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2" t="s">
        <v>541</v>
      </c>
      <c r="AL37" s="1183"/>
      <c r="AM37" s="1183"/>
      <c r="AN37" s="1184"/>
      <c r="AO37" s="343">
        <v>1387</v>
      </c>
      <c r="AP37" s="343">
        <v>26</v>
      </c>
      <c r="AQ37" s="344">
        <v>609</v>
      </c>
      <c r="AR37" s="345">
        <v>-95.7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5" t="s">
        <v>542</v>
      </c>
      <c r="AL38" s="1186"/>
      <c r="AM38" s="1186"/>
      <c r="AN38" s="1187"/>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5" t="s">
        <v>543</v>
      </c>
      <c r="AL39" s="1186"/>
      <c r="AM39" s="1186"/>
      <c r="AN39" s="1187"/>
      <c r="AO39" s="343">
        <v>-551</v>
      </c>
      <c r="AP39" s="343">
        <v>-10</v>
      </c>
      <c r="AQ39" s="344">
        <v>-5546</v>
      </c>
      <c r="AR39" s="345">
        <v>-99.8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2" t="s">
        <v>544</v>
      </c>
      <c r="AL40" s="1183"/>
      <c r="AM40" s="1183"/>
      <c r="AN40" s="1184"/>
      <c r="AO40" s="343">
        <v>-1500164</v>
      </c>
      <c r="AP40" s="343">
        <v>-28417</v>
      </c>
      <c r="AQ40" s="344">
        <v>-36890</v>
      </c>
      <c r="AR40" s="345">
        <v>-23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8" t="s">
        <v>300</v>
      </c>
      <c r="AL41" s="1189"/>
      <c r="AM41" s="1189"/>
      <c r="AN41" s="1190"/>
      <c r="AO41" s="343">
        <v>1199332</v>
      </c>
      <c r="AP41" s="343">
        <v>22718</v>
      </c>
      <c r="AQ41" s="344">
        <v>13053</v>
      </c>
      <c r="AR41" s="345">
        <v>74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5" t="s">
        <v>513</v>
      </c>
      <c r="AN49" s="1177" t="s">
        <v>548</v>
      </c>
      <c r="AO49" s="1178"/>
      <c r="AP49" s="1178"/>
      <c r="AQ49" s="1178"/>
      <c r="AR49" s="117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6"/>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2925784</v>
      </c>
      <c r="AN51" s="365">
        <v>53392</v>
      </c>
      <c r="AO51" s="366">
        <v>69.3</v>
      </c>
      <c r="AP51" s="367">
        <v>47278</v>
      </c>
      <c r="AQ51" s="368">
        <v>-28.6</v>
      </c>
      <c r="AR51" s="369">
        <v>97.9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2017355</v>
      </c>
      <c r="AN52" s="373">
        <v>36814</v>
      </c>
      <c r="AO52" s="374">
        <v>65</v>
      </c>
      <c r="AP52" s="375">
        <v>24096</v>
      </c>
      <c r="AQ52" s="376">
        <v>-24.3</v>
      </c>
      <c r="AR52" s="377">
        <v>89.3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2381118</v>
      </c>
      <c r="AN53" s="365">
        <v>43914</v>
      </c>
      <c r="AO53" s="366">
        <v>-17.8</v>
      </c>
      <c r="AP53" s="367">
        <v>57295</v>
      </c>
      <c r="AQ53" s="368">
        <v>21.2</v>
      </c>
      <c r="AR53" s="369">
        <v>-39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1610997</v>
      </c>
      <c r="AN54" s="373">
        <v>29711</v>
      </c>
      <c r="AO54" s="374">
        <v>-19.3</v>
      </c>
      <c r="AP54" s="375">
        <v>32771</v>
      </c>
      <c r="AQ54" s="376">
        <v>36</v>
      </c>
      <c r="AR54" s="377">
        <v>-55.3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2383055</v>
      </c>
      <c r="AN55" s="365">
        <v>44297</v>
      </c>
      <c r="AO55" s="366">
        <v>0.9</v>
      </c>
      <c r="AP55" s="367">
        <v>54110</v>
      </c>
      <c r="AQ55" s="368">
        <v>-5.6</v>
      </c>
      <c r="AR55" s="369">
        <v>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1470104</v>
      </c>
      <c r="AN56" s="373">
        <v>27327</v>
      </c>
      <c r="AO56" s="374">
        <v>-8</v>
      </c>
      <c r="AP56" s="375">
        <v>30620</v>
      </c>
      <c r="AQ56" s="376">
        <v>-6.6</v>
      </c>
      <c r="AR56" s="377">
        <v>-1.4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3197252</v>
      </c>
      <c r="AN57" s="365">
        <v>60043</v>
      </c>
      <c r="AO57" s="366">
        <v>35.5</v>
      </c>
      <c r="AP57" s="367">
        <v>54684</v>
      </c>
      <c r="AQ57" s="368">
        <v>1.1000000000000001</v>
      </c>
      <c r="AR57" s="369">
        <v>34.4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2348256</v>
      </c>
      <c r="AN58" s="373">
        <v>44100</v>
      </c>
      <c r="AO58" s="374">
        <v>61.4</v>
      </c>
      <c r="AP58" s="375">
        <v>32829</v>
      </c>
      <c r="AQ58" s="376">
        <v>7.2</v>
      </c>
      <c r="AR58" s="377">
        <v>54.2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4190286</v>
      </c>
      <c r="AN59" s="365">
        <v>79374</v>
      </c>
      <c r="AO59" s="366">
        <v>32.200000000000003</v>
      </c>
      <c r="AP59" s="367">
        <v>62383</v>
      </c>
      <c r="AQ59" s="368">
        <v>14.1</v>
      </c>
      <c r="AR59" s="369">
        <v>18.100000000000001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3515868</v>
      </c>
      <c r="AN60" s="373">
        <v>66598</v>
      </c>
      <c r="AO60" s="374">
        <v>51</v>
      </c>
      <c r="AP60" s="375">
        <v>35325</v>
      </c>
      <c r="AQ60" s="376">
        <v>7.6</v>
      </c>
      <c r="AR60" s="377">
        <v>43.4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3015499</v>
      </c>
      <c r="AN61" s="380">
        <v>56204</v>
      </c>
      <c r="AO61" s="381">
        <v>24</v>
      </c>
      <c r="AP61" s="382">
        <v>55150</v>
      </c>
      <c r="AQ61" s="383">
        <v>0.4</v>
      </c>
      <c r="AR61" s="369">
        <v>23.6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2192516</v>
      </c>
      <c r="AN62" s="373">
        <v>40910</v>
      </c>
      <c r="AO62" s="374">
        <v>30</v>
      </c>
      <c r="AP62" s="375">
        <v>31128</v>
      </c>
      <c r="AQ62" s="376">
        <v>4</v>
      </c>
      <c r="AR62" s="377">
        <v>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22s6Ctdes9pQDA5YMn5TrSZFJnjAamLUDKOCjxVc3xZl32LEDBzq2Ahvq5V5B/zCCAefj1Ivz0iSjIvK5v+IQ==" saltValue="GRuzfj2OW6q6mee5+nUp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k/u0Y8rtYqZ8ysdt3yqnndOl3vEfpCd19oo3v2nIVayDa/IjNcKrjHU+o8WW30qQUJ58i2qHbL9cYKWk++9CFQ==" saltValue="KZ77436SD/NxlBN5T7V6wg=="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V9C487mZ8i2TINAXW+1qNpFbisrstyBDc/z+trYUik4eDnutdiPpxkdZ1kX1It0gvk7YJaoGw+gaTGHJiw5zow==" saltValue="p1dXc1LyJoGD+WdXeWChK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23.03</v>
      </c>
      <c r="G47" s="12">
        <v>23.38</v>
      </c>
      <c r="H47" s="12">
        <v>23.14</v>
      </c>
      <c r="I47" s="12">
        <v>21.53</v>
      </c>
      <c r="J47" s="13">
        <v>23.29</v>
      </c>
    </row>
    <row r="48" spans="2:10" ht="57.75" customHeight="1" x14ac:dyDescent="0.15">
      <c r="B48" s="14"/>
      <c r="C48" s="1202" t="s">
        <v>4</v>
      </c>
      <c r="D48" s="1202"/>
      <c r="E48" s="1203"/>
      <c r="F48" s="15">
        <v>6.2</v>
      </c>
      <c r="G48" s="16">
        <v>5.39</v>
      </c>
      <c r="H48" s="16">
        <v>1.28</v>
      </c>
      <c r="I48" s="16">
        <v>2.9</v>
      </c>
      <c r="J48" s="17">
        <v>1.79</v>
      </c>
    </row>
    <row r="49" spans="2:10" ht="57.75" customHeight="1" thickBot="1" x14ac:dyDescent="0.2">
      <c r="B49" s="18"/>
      <c r="C49" s="1204" t="s">
        <v>5</v>
      </c>
      <c r="D49" s="1204"/>
      <c r="E49" s="1205"/>
      <c r="F49" s="19">
        <v>1.64</v>
      </c>
      <c r="G49" s="20" t="s">
        <v>569</v>
      </c>
      <c r="H49" s="20" t="s">
        <v>570</v>
      </c>
      <c r="I49" s="20">
        <v>7.0000000000000007E-2</v>
      </c>
      <c r="J49" s="21">
        <v>0.45</v>
      </c>
    </row>
    <row r="50" spans="2:10" ht="13.5" customHeight="1" x14ac:dyDescent="0.15"/>
  </sheetData>
  <sheetProtection algorithmName="SHA-512" hashValue="fU1GEByweCBxrTsVxOYqTgnn3iL3uh4ZIh0mYhd1XH+cme8nWQc8OayujOyI62ARwL29TGehV2ITZfm+3urN1w==" saltValue="yPX27+PTCqmWWEvyyuTk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2021-03-09T06:56:26Z</cp:lastPrinted>
  <dcterms:created xsi:type="dcterms:W3CDTF">2021-02-05T04:11:06Z</dcterms:created>
  <dcterms:modified xsi:type="dcterms:W3CDTF">2021-10-29T10:47:20Z</dcterms:modified>
  <cp:category/>
</cp:coreProperties>
</file>